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RONOGRAM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<sst xmlns="http://schemas.openxmlformats.org/spreadsheetml/2006/main" count="31" uniqueCount="31">
  <si>
    <t xml:space="preserve">ITEM/DESCRIÇÃO</t>
  </si>
  <si>
    <t xml:space="preserve">VALOR (R$)</t>
  </si>
  <si>
    <t xml:space="preserve">DIAS</t>
  </si>
  <si>
    <t xml:space="preserve">01</t>
  </si>
  <si>
    <t xml:space="preserve">SERVIÇOS DE ESCRITÓRIO, LABORATÓRIO E CAMPO</t>
  </si>
  <si>
    <t xml:space="preserve">02</t>
  </si>
  <si>
    <t xml:space="preserve">CANTEIRO DE OBRAS</t>
  </si>
  <si>
    <t xml:space="preserve">03</t>
  </si>
  <si>
    <t xml:space="preserve">MOVIMENTO DE TERRA</t>
  </si>
  <si>
    <t xml:space="preserve">04</t>
  </si>
  <si>
    <t xml:space="preserve">TRANSPORTES</t>
  </si>
  <si>
    <t xml:space="preserve">05</t>
  </si>
  <si>
    <t xml:space="preserve">SERVIÇOS COMPLEMENTARES</t>
  </si>
  <si>
    <t xml:space="preserve">11</t>
  </si>
  <si>
    <t xml:space="preserve">ESTRUTURAS</t>
  </si>
  <si>
    <t xml:space="preserve">12</t>
  </si>
  <si>
    <t xml:space="preserve">ALVENARIAS E DIVISÓRIAS</t>
  </si>
  <si>
    <t xml:space="preserve">13</t>
  </si>
  <si>
    <t xml:space="preserve">REVESTIMENTO</t>
  </si>
  <si>
    <t xml:space="preserve">14</t>
  </si>
  <si>
    <t xml:space="preserve">ESQUADRIAS</t>
  </si>
  <si>
    <t xml:space="preserve">15</t>
  </si>
  <si>
    <t xml:space="preserve">INSTALAÇÕES</t>
  </si>
  <si>
    <t xml:space="preserve">16</t>
  </si>
  <si>
    <t xml:space="preserve">COBERTURA</t>
  </si>
  <si>
    <t xml:space="preserve">17</t>
  </si>
  <si>
    <t xml:space="preserve">PINTURA</t>
  </si>
  <si>
    <t xml:space="preserve">18</t>
  </si>
  <si>
    <t xml:space="preserve">APARELHOS</t>
  </si>
  <si>
    <t xml:space="preserve">BDI</t>
  </si>
  <si>
    <t xml:space="preserve"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</si>
</sst>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#,##0.00"/>
    <numFmt numFmtId="167" formatCode="[$R$-416]\ #,##0.00;[RED]\-[$R$-416]\ 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32"/>
  <sheetViews>
    <sheetView showFormulas="false" showGridLines="true" showRowColHeaders="true" showZeros="true" rightToLeft="false" tabSelected="true" showOutlineSymbols="true" defaultGridColor="true" view="normal" topLeftCell="B8" colorId="64" zoomScale="100" zoomScaleNormal="100" zoomScalePageLayoutView="100" workbookViewId="0">
      <selection pane="topLeft" activeCell="I36" activeCellId="0" sqref="I36"/>
    </sheetView>
  </sheetViews>
  <sheetFormatPr defaultColWidth="11.53515625" defaultRowHeight="12.8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1" width="4.36"/>
    <col collapsed="false" customWidth="true" hidden="false" outlineLevel="0" max="3" min="3" style="1" width="22.03"/>
    <col collapsed="false" customWidth="true" hidden="false" outlineLevel="0" max="4" min="4" style="1" width="11.72"/>
    <col collapsed="false" customWidth="true" hidden="false" outlineLevel="0" max="9" min="5" style="1" width="14.13"/>
    <col collapsed="false" customWidth="false" hidden="false" outlineLevel="0" max="1025" min="10" style="1" width="11.52"/>
  </cols>
  <sheetData>
    <row r="1" customFormat="false" ht="7.45" hidden="false" customHeight="true" outlineLevel="0" collapsed="false"/>
    <row r="2" customFormat="false" ht="12.8" hidden="false" customHeight="false" outlineLevel="0" collapsed="false">
      <c r="B2" s="2" t="s">
        <v>0</v>
      </c>
      <c r="C2" s="2"/>
      <c r="D2" s="2" t="s">
        <v>1</v>
      </c>
      <c r="E2" s="2" t="s">
        <v>2</v>
      </c>
      <c r="F2" s="2"/>
      <c r="G2" s="3"/>
      <c r="H2" s="3"/>
      <c r="I2" s="3"/>
    </row>
    <row r="3" customFormat="false" ht="12.8" hidden="false" customHeight="false" outlineLevel="0" collapsed="false">
      <c r="B3" s="2"/>
      <c r="C3" s="2"/>
      <c r="D3" s="2"/>
      <c r="E3" s="2" t="n">
        <v>30</v>
      </c>
      <c r="F3" s="4" t="n">
        <v>60</v>
      </c>
      <c r="G3" s="4" t="n">
        <v>90</v>
      </c>
      <c r="H3" s="4" t="n">
        <v>120</v>
      </c>
      <c r="I3" s="4" t="n">
        <v>150</v>
      </c>
    </row>
    <row r="4" customFormat="false" ht="9.9" hidden="false" customHeight="true" outlineLevel="0" collapsed="false">
      <c r="B4" s="5"/>
      <c r="C4" s="6"/>
      <c r="D4" s="7"/>
      <c r="E4" s="8" t="n">
        <v>0.7</v>
      </c>
      <c r="F4" s="8" t="n">
        <v>0.3</v>
      </c>
      <c r="G4" s="8"/>
      <c r="H4" s="8"/>
      <c r="I4" s="8"/>
    </row>
    <row r="5" customFormat="false" ht="20.85" hidden="false" customHeight="false" outlineLevel="0" collapsed="false">
      <c r="B5" s="9" t="s">
        <v>3</v>
      </c>
      <c r="C5" s="10" t="s">
        <v>4</v>
      </c>
      <c r="D5" s="11" t="n">
        <v>6280.87</v>
      </c>
      <c r="E5" s="12" t="n">
        <f aca="false">$D$5*E4</f>
        <v>4396.609</v>
      </c>
      <c r="F5" s="12" t="n">
        <f aca="false">$D$5*F4</f>
        <v>1884.261</v>
      </c>
      <c r="G5" s="13"/>
      <c r="H5" s="13"/>
      <c r="I5" s="13"/>
    </row>
    <row r="6" customFormat="false" ht="9.9" hidden="false" customHeight="true" outlineLevel="0" collapsed="false">
      <c r="B6" s="9"/>
      <c r="C6" s="14"/>
      <c r="D6" s="15"/>
      <c r="E6" s="8" t="n">
        <v>0.25</v>
      </c>
      <c r="F6" s="8" t="n">
        <v>0.25</v>
      </c>
      <c r="G6" s="8" t="n">
        <v>0.2</v>
      </c>
      <c r="H6" s="8" t="n">
        <v>0.15</v>
      </c>
      <c r="I6" s="8" t="n">
        <v>0.15</v>
      </c>
    </row>
    <row r="7" customFormat="false" ht="12.8" hidden="false" customHeight="false" outlineLevel="0" collapsed="false">
      <c r="B7" s="9" t="s">
        <v>5</v>
      </c>
      <c r="C7" s="14" t="s">
        <v>6</v>
      </c>
      <c r="D7" s="11" t="n">
        <v>9469.52</v>
      </c>
      <c r="E7" s="12" t="n">
        <f aca="false">$D$7*E6</f>
        <v>2367.38</v>
      </c>
      <c r="F7" s="12" t="n">
        <f aca="false">$D$7*F6</f>
        <v>2367.38</v>
      </c>
      <c r="G7" s="12" t="n">
        <f aca="false">$D$7*G6</f>
        <v>1893.904</v>
      </c>
      <c r="H7" s="12" t="n">
        <f aca="false">$D$7*H6</f>
        <v>1420.428</v>
      </c>
      <c r="I7" s="12" t="n">
        <f aca="false">$D$7*I6</f>
        <v>1420.428</v>
      </c>
    </row>
    <row r="8" customFormat="false" ht="9.9" hidden="false" customHeight="true" outlineLevel="0" collapsed="false">
      <c r="B8" s="9"/>
      <c r="C8" s="14"/>
      <c r="D8" s="15"/>
      <c r="E8" s="8" t="n">
        <v>0.7</v>
      </c>
      <c r="F8" s="8" t="n">
        <v>0.3</v>
      </c>
      <c r="G8" s="8"/>
      <c r="H8" s="8"/>
      <c r="I8" s="8"/>
    </row>
    <row r="9" customFormat="false" ht="12.8" hidden="false" customHeight="false" outlineLevel="0" collapsed="false">
      <c r="B9" s="9" t="s">
        <v>7</v>
      </c>
      <c r="C9" s="14" t="s">
        <v>8</v>
      </c>
      <c r="D9" s="11" t="n">
        <v>9100.31</v>
      </c>
      <c r="E9" s="12" t="n">
        <f aca="false">$D$9*E8</f>
        <v>6370.217</v>
      </c>
      <c r="F9" s="12" t="n">
        <f aca="false">$D$9*F8</f>
        <v>2730.093</v>
      </c>
      <c r="G9" s="13"/>
      <c r="H9" s="13"/>
      <c r="I9" s="13"/>
      <c r="W9" s="13"/>
      <c r="X9" s="16"/>
    </row>
    <row r="10" customFormat="false" ht="9.9" hidden="false" customHeight="true" outlineLevel="0" collapsed="false">
      <c r="B10" s="9"/>
      <c r="C10" s="14"/>
      <c r="D10" s="15"/>
      <c r="E10" s="8"/>
      <c r="F10" s="8" t="n">
        <v>0.3333</v>
      </c>
      <c r="G10" s="8" t="n">
        <v>0.3333</v>
      </c>
      <c r="H10" s="8" t="n">
        <v>0.3333</v>
      </c>
      <c r="I10" s="8"/>
    </row>
    <row r="11" customFormat="false" ht="12.8" hidden="false" customHeight="false" outlineLevel="0" collapsed="false">
      <c r="B11" s="9" t="s">
        <v>9</v>
      </c>
      <c r="C11" s="14" t="s">
        <v>10</v>
      </c>
      <c r="D11" s="11" t="n">
        <v>493.17</v>
      </c>
      <c r="E11" s="13"/>
      <c r="F11" s="12" t="n">
        <f aca="false">D11*F10</f>
        <v>164.373561</v>
      </c>
      <c r="G11" s="12" t="n">
        <f aca="false">D11*$G$10</f>
        <v>164.373561</v>
      </c>
      <c r="H11" s="12" t="n">
        <f aca="false">D11*$G$10</f>
        <v>164.373561</v>
      </c>
      <c r="I11" s="13"/>
    </row>
    <row r="12" customFormat="false" ht="9.9" hidden="false" customHeight="true" outlineLevel="0" collapsed="false">
      <c r="B12" s="9"/>
      <c r="C12" s="14"/>
      <c r="D12" s="15"/>
      <c r="E12" s="8" t="n">
        <v>0.2</v>
      </c>
      <c r="F12" s="8" t="n">
        <v>0.3</v>
      </c>
      <c r="G12" s="8" t="n">
        <v>0.2</v>
      </c>
      <c r="H12" s="8" t="n">
        <v>0.15</v>
      </c>
      <c r="I12" s="8" t="n">
        <v>0.15</v>
      </c>
    </row>
    <row r="13" customFormat="false" ht="12.8" hidden="false" customHeight="false" outlineLevel="0" collapsed="false">
      <c r="B13" s="9" t="s">
        <v>11</v>
      </c>
      <c r="C13" s="14" t="s">
        <v>12</v>
      </c>
      <c r="D13" s="11" t="n">
        <v>33023.08</v>
      </c>
      <c r="E13" s="12" t="n">
        <f aca="false">$D$13*E12</f>
        <v>6604.616</v>
      </c>
      <c r="F13" s="12" t="n">
        <f aca="false">$D$13*F12</f>
        <v>9906.924</v>
      </c>
      <c r="G13" s="12" t="n">
        <f aca="false">$D$13*G12</f>
        <v>6604.616</v>
      </c>
      <c r="H13" s="12" t="n">
        <f aca="false">$D$13*H12</f>
        <v>4953.462</v>
      </c>
      <c r="I13" s="12" t="n">
        <f aca="false">$D$13*I12</f>
        <v>4953.462</v>
      </c>
    </row>
    <row r="14" customFormat="false" ht="9.9" hidden="false" customHeight="true" outlineLevel="0" collapsed="false">
      <c r="B14" s="9"/>
      <c r="C14" s="14"/>
      <c r="D14" s="15"/>
      <c r="E14" s="8" t="n">
        <v>0.6</v>
      </c>
      <c r="F14" s="8" t="n">
        <v>0.4</v>
      </c>
      <c r="G14" s="8"/>
      <c r="H14" s="8"/>
      <c r="I14" s="8"/>
    </row>
    <row r="15" customFormat="false" ht="12.8" hidden="false" customHeight="false" outlineLevel="0" collapsed="false">
      <c r="B15" s="9" t="s">
        <v>13</v>
      </c>
      <c r="C15" s="14" t="s">
        <v>14</v>
      </c>
      <c r="D15" s="11" t="n">
        <v>70872.14</v>
      </c>
      <c r="E15" s="12" t="n">
        <f aca="false">$D$15*E14</f>
        <v>42523.284</v>
      </c>
      <c r="F15" s="12" t="n">
        <f aca="false">$D$15*F14</f>
        <v>28348.856</v>
      </c>
      <c r="G15" s="13"/>
      <c r="H15" s="13"/>
      <c r="I15" s="13"/>
    </row>
    <row r="16" customFormat="false" ht="9.9" hidden="false" customHeight="true" outlineLevel="0" collapsed="false">
      <c r="B16" s="9"/>
      <c r="C16" s="14"/>
      <c r="D16" s="15"/>
      <c r="E16" s="8"/>
      <c r="F16" s="8" t="n">
        <v>0.6</v>
      </c>
      <c r="G16" s="8" t="n">
        <v>0.4</v>
      </c>
      <c r="H16" s="8"/>
      <c r="I16" s="8"/>
    </row>
    <row r="17" customFormat="false" ht="12.8" hidden="false" customHeight="false" outlineLevel="0" collapsed="false">
      <c r="B17" s="9" t="s">
        <v>15</v>
      </c>
      <c r="C17" s="14" t="s">
        <v>16</v>
      </c>
      <c r="D17" s="11" t="n">
        <v>20484.71</v>
      </c>
      <c r="E17" s="13"/>
      <c r="F17" s="12" t="n">
        <f aca="false">$D$17*F16</f>
        <v>12290.826</v>
      </c>
      <c r="G17" s="12" t="n">
        <f aca="false">$D$17*G16</f>
        <v>8193.884</v>
      </c>
      <c r="H17" s="13"/>
      <c r="I17" s="13"/>
    </row>
    <row r="18" customFormat="false" ht="9.9" hidden="false" customHeight="true" outlineLevel="0" collapsed="false">
      <c r="B18" s="9"/>
      <c r="C18" s="14"/>
      <c r="D18" s="15"/>
      <c r="E18" s="8"/>
      <c r="F18" s="8"/>
      <c r="G18" s="8" t="n">
        <v>0.6</v>
      </c>
      <c r="H18" s="8" t="n">
        <v>0.2</v>
      </c>
      <c r="I18" s="8" t="n">
        <v>0.2</v>
      </c>
    </row>
    <row r="19" customFormat="false" ht="12.8" hidden="false" customHeight="false" outlineLevel="0" collapsed="false">
      <c r="B19" s="9" t="s">
        <v>17</v>
      </c>
      <c r="C19" s="10" t="s">
        <v>18</v>
      </c>
      <c r="D19" s="11" t="n">
        <v>52327.55</v>
      </c>
      <c r="E19" s="13"/>
      <c r="F19" s="13"/>
      <c r="G19" s="12" t="n">
        <f aca="false">$D$19*G18</f>
        <v>31396.53</v>
      </c>
      <c r="H19" s="12" t="n">
        <f aca="false">$D$19*H18</f>
        <v>10465.51</v>
      </c>
      <c r="I19" s="12" t="n">
        <f aca="false">$D$19*I18</f>
        <v>10465.51</v>
      </c>
    </row>
    <row r="20" customFormat="false" ht="9.9" hidden="false" customHeight="true" outlineLevel="0" collapsed="false">
      <c r="B20" s="9"/>
      <c r="C20" s="14"/>
      <c r="D20" s="15"/>
      <c r="E20" s="8"/>
      <c r="F20" s="8"/>
      <c r="G20" s="8"/>
      <c r="H20" s="8" t="n">
        <v>0.7</v>
      </c>
      <c r="I20" s="8" t="n">
        <v>0.3</v>
      </c>
    </row>
    <row r="21" customFormat="false" ht="12.8" hidden="false" customHeight="false" outlineLevel="0" collapsed="false">
      <c r="B21" s="9" t="s">
        <v>19</v>
      </c>
      <c r="C21" s="10" t="s">
        <v>20</v>
      </c>
      <c r="D21" s="11" t="n">
        <v>15258</v>
      </c>
      <c r="E21" s="13"/>
      <c r="F21" s="13"/>
      <c r="G21" s="13"/>
      <c r="H21" s="12" t="n">
        <f aca="false">$D$21*H20</f>
        <v>10680.6</v>
      </c>
      <c r="I21" s="12" t="n">
        <f aca="false">$D$21*I20</f>
        <v>4577.4</v>
      </c>
    </row>
    <row r="22" customFormat="false" ht="9.9" hidden="false" customHeight="true" outlineLevel="0" collapsed="false">
      <c r="B22" s="9"/>
      <c r="C22" s="14"/>
      <c r="D22" s="15"/>
      <c r="E22" s="8"/>
      <c r="F22" s="8" t="n">
        <v>0.25</v>
      </c>
      <c r="G22" s="8" t="n">
        <v>0.25</v>
      </c>
      <c r="H22" s="8" t="n">
        <v>0.25</v>
      </c>
      <c r="I22" s="8" t="n">
        <v>0.25</v>
      </c>
    </row>
    <row r="23" customFormat="false" ht="12.8" hidden="false" customHeight="false" outlineLevel="0" collapsed="false">
      <c r="B23" s="9" t="s">
        <v>21</v>
      </c>
      <c r="C23" s="10" t="s">
        <v>22</v>
      </c>
      <c r="D23" s="11" t="n">
        <v>16436.22</v>
      </c>
      <c r="E23" s="13"/>
      <c r="F23" s="12" t="n">
        <f aca="false">$D$23*F22</f>
        <v>4109.055</v>
      </c>
      <c r="G23" s="12" t="n">
        <f aca="false">$D$23*G22</f>
        <v>4109.055</v>
      </c>
      <c r="H23" s="12" t="n">
        <f aca="false">$D$23*H22</f>
        <v>4109.055</v>
      </c>
      <c r="I23" s="12" t="n">
        <f aca="false">$D$23*I22</f>
        <v>4109.055</v>
      </c>
    </row>
    <row r="24" customFormat="false" ht="9.9" hidden="false" customHeight="true" outlineLevel="0" collapsed="false">
      <c r="B24" s="9"/>
      <c r="C24" s="14"/>
      <c r="D24" s="15"/>
      <c r="E24" s="8"/>
      <c r="F24" s="8" t="n">
        <v>0.7</v>
      </c>
      <c r="G24" s="8" t="n">
        <v>0.3</v>
      </c>
      <c r="H24" s="8"/>
      <c r="I24" s="8"/>
    </row>
    <row r="25" customFormat="false" ht="12.8" hidden="false" customHeight="false" outlineLevel="0" collapsed="false">
      <c r="B25" s="9" t="s">
        <v>23</v>
      </c>
      <c r="C25" s="10" t="s">
        <v>24</v>
      </c>
      <c r="D25" s="11" t="n">
        <v>11694.45</v>
      </c>
      <c r="E25" s="13"/>
      <c r="F25" s="12" t="n">
        <f aca="false">$D$25*F24</f>
        <v>8186.115</v>
      </c>
      <c r="G25" s="12" t="n">
        <f aca="false">$D$25*G24</f>
        <v>3508.335</v>
      </c>
      <c r="H25" s="13"/>
      <c r="I25" s="13"/>
    </row>
    <row r="26" customFormat="false" ht="9.9" hidden="false" customHeight="true" outlineLevel="0" collapsed="false">
      <c r="B26" s="9"/>
      <c r="C26" s="14"/>
      <c r="D26" s="15"/>
      <c r="E26" s="8"/>
      <c r="F26" s="8"/>
      <c r="G26" s="8"/>
      <c r="H26" s="8" t="n">
        <v>0.6</v>
      </c>
      <c r="I26" s="8" t="n">
        <v>0.4</v>
      </c>
    </row>
    <row r="27" customFormat="false" ht="12.8" hidden="false" customHeight="false" outlineLevel="0" collapsed="false">
      <c r="B27" s="9" t="s">
        <v>25</v>
      </c>
      <c r="C27" s="10" t="s">
        <v>26</v>
      </c>
      <c r="D27" s="11" t="n">
        <v>18076.99</v>
      </c>
      <c r="E27" s="13"/>
      <c r="F27" s="13"/>
      <c r="G27" s="13"/>
      <c r="H27" s="12" t="n">
        <f aca="false">$D$27*H26</f>
        <v>10846.194</v>
      </c>
      <c r="I27" s="12" t="n">
        <f aca="false">$D$27*I26</f>
        <v>7230.796</v>
      </c>
    </row>
    <row r="28" customFormat="false" ht="9.9" hidden="false" customHeight="true" outlineLevel="0" collapsed="false">
      <c r="B28" s="9"/>
      <c r="C28" s="14"/>
      <c r="D28" s="15"/>
      <c r="E28" s="8"/>
      <c r="F28" s="8"/>
      <c r="G28" s="8"/>
      <c r="H28" s="8" t="n">
        <v>0.6</v>
      </c>
      <c r="I28" s="8" t="n">
        <v>0.4</v>
      </c>
    </row>
    <row r="29" customFormat="false" ht="12.8" hidden="false" customHeight="false" outlineLevel="0" collapsed="false">
      <c r="B29" s="9" t="s">
        <v>27</v>
      </c>
      <c r="C29" s="10" t="s">
        <v>28</v>
      </c>
      <c r="D29" s="11" t="n">
        <v>5165.9</v>
      </c>
      <c r="E29" s="13"/>
      <c r="F29" s="13"/>
      <c r="G29" s="13"/>
      <c r="H29" s="12" t="n">
        <f aca="false">$D$29*H28</f>
        <v>3099.54</v>
      </c>
      <c r="I29" s="12" t="n">
        <f aca="false">$D$29*I28</f>
        <v>2066.36</v>
      </c>
    </row>
    <row r="30" customFormat="false" ht="9.9" hidden="false" customHeight="true" outlineLevel="0" collapsed="false">
      <c r="B30" s="9"/>
      <c r="C30" s="14"/>
      <c r="D30" s="17"/>
      <c r="E30" s="8" t="n">
        <v>0.25</v>
      </c>
      <c r="F30" s="8" t="n">
        <v>0.25</v>
      </c>
      <c r="G30" s="8" t="n">
        <v>0.2</v>
      </c>
      <c r="H30" s="8" t="n">
        <v>0.15</v>
      </c>
      <c r="I30" s="8" t="n">
        <v>0.15</v>
      </c>
    </row>
    <row r="31" customFormat="false" ht="12.8" hidden="false" customHeight="false" outlineLevel="0" collapsed="false">
      <c r="B31" s="18" t="n">
        <v>6</v>
      </c>
      <c r="C31" s="19" t="s">
        <v>29</v>
      </c>
      <c r="D31" s="20" t="n">
        <v>59110.24</v>
      </c>
      <c r="E31" s="21" t="n">
        <f aca="false">$D$31*E30</f>
        <v>14777.56</v>
      </c>
      <c r="F31" s="21" t="n">
        <f aca="false">$D$31*F30</f>
        <v>14777.56</v>
      </c>
      <c r="G31" s="21" t="n">
        <f aca="false">$D$31*G30</f>
        <v>11822.048</v>
      </c>
      <c r="H31" s="21" t="n">
        <f aca="false">$D$31*H30</f>
        <v>8866.536</v>
      </c>
      <c r="I31" s="21" t="n">
        <f aca="false">$D$31*I30</f>
        <v>8866.536</v>
      </c>
    </row>
    <row r="32" customFormat="false" ht="21.6" hidden="false" customHeight="true" outlineLevel="0" collapsed="false">
      <c r="B32" s="22" t="s">
        <v>30</v>
      </c>
      <c r="C32" s="22"/>
      <c r="D32" s="23" t="n">
        <f aca="false">ROUND(SUM(D5:D31),2)</f>
        <v>327793.15</v>
      </c>
      <c r="E32" s="23" t="n">
        <f aca="false">E5+E7+E9+E13+E15+E31</f>
        <v>77039.666</v>
      </c>
      <c r="F32" s="23" t="n">
        <f aca="false">F5+F7+F9+F11+F13+F15+F17+F23+F25+F31</f>
        <v>84765.443561</v>
      </c>
      <c r="G32" s="23" t="n">
        <f aca="false">G7+G11+G13+G17+G19+G23+G25+G31</f>
        <v>67692.745561</v>
      </c>
      <c r="H32" s="23" t="n">
        <f aca="false">H7+H11+H13+H19+H21+H23+H27+H29+H31</f>
        <v>54605.698561</v>
      </c>
      <c r="I32" s="23" t="n">
        <f aca="false">I7+I13+I19+I21+I23+I27+I29+I31</f>
        <v>43689.547</v>
      </c>
    </row>
  </sheetData>
  <mergeCells count="4">
    <mergeCell ref="B2:C3"/>
    <mergeCell ref="D2:D3"/>
    <mergeCell ref="E2:F2"/>
    <mergeCell ref="B32:C3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2021-06-22T14:44:18Z</dcterms:created>
  <dc:creator/>
  <dc:description/>
  <dc:language>pt-BR</dc:language>
  <cp:lastModifiedBy/>
  <dcterms:modified xsi:type="dcterms:W3CDTF">2021-08-11T14:52:38Z</dcterms:modified>
  <cp:revision>1</cp:revision>
  <dc:subject/>
  <dc:title/>
</cp:coreProperties>
</file>