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Roçada" sheetId="1" r:id="rId1"/>
    <sheet name="RESUMO" sheetId="2" state="hidden" r:id="rId2"/>
  </sheets>
  <definedNames>
    <definedName name="_xlnm.Print_Area" localSheetId="0">'Roçada'!$A$1:$F$230</definedName>
    <definedName name="_xlnm._FilterDatabase" localSheetId="0" hidden="1">'Roçada'!$A$4:$H$4</definedName>
    <definedName name="_xlnm.Print_Titles" localSheetId="0">'Roçada'!$1:$4</definedName>
  </definedNames>
  <calcPr calcId="145621"/>
  <extLst/>
</workbook>
</file>

<file path=xl/sharedStrings.xml><?xml version="1.0" encoding="utf-8"?>
<sst xmlns="http://schemas.openxmlformats.org/spreadsheetml/2006/main" count="555" uniqueCount="267">
  <si>
    <t>ANEXO A</t>
  </si>
  <si>
    <t>ROÇADA MECANIZADA</t>
  </si>
  <si>
    <t>Logradouro</t>
  </si>
  <si>
    <t>Bairro</t>
  </si>
  <si>
    <t>Memória de Cálculo</t>
  </si>
  <si>
    <t>Extensão (m)</t>
  </si>
  <si>
    <t>Nº de Lados</t>
  </si>
  <si>
    <t>Largura média</t>
  </si>
  <si>
    <t>Total (m²)</t>
  </si>
  <si>
    <t>Av. Francisco de A. Carneiro da Silva</t>
  </si>
  <si>
    <t xml:space="preserve">Alto Alegre </t>
  </si>
  <si>
    <t xml:space="preserve">Rua Angelo Silva </t>
  </si>
  <si>
    <t xml:space="preserve">Rua Antônio Cleto de Azevedo </t>
  </si>
  <si>
    <t>Rua Comendador José Julião</t>
  </si>
  <si>
    <t>Rua Conde de Araruama</t>
  </si>
  <si>
    <t xml:space="preserve">Rua Eduardo de Souza Cardoso  </t>
  </si>
  <si>
    <t xml:space="preserve">Rua Eduardo dos Santos </t>
  </si>
  <si>
    <t xml:space="preserve">Rua Erasmo Rodrigues da S. Junior </t>
  </si>
  <si>
    <t xml:space="preserve">Rua Jerônimo Alves Paula </t>
  </si>
  <si>
    <t xml:space="preserve">Rua José Ribeiro da Silva </t>
  </si>
  <si>
    <t xml:space="preserve">Rua José Manoel dos Anjos Manhães </t>
  </si>
  <si>
    <t>Rua José Pereira da Silva</t>
  </si>
  <si>
    <t xml:space="preserve">Rua Manoel Gomes dos Santos </t>
  </si>
  <si>
    <t xml:space="preserve">Rua Pedro Santos </t>
  </si>
  <si>
    <t>Rua Pithagoras Souza</t>
  </si>
  <si>
    <t>Rua Virgilina Francisca de Paula</t>
  </si>
  <si>
    <t xml:space="preserve">Beco José Manoel Barcelos </t>
  </si>
  <si>
    <t>Mathias</t>
  </si>
  <si>
    <t xml:space="preserve">Estrada do Mathias </t>
  </si>
  <si>
    <t xml:space="preserve">Rua Antônio de Almeida Pereira </t>
  </si>
  <si>
    <t xml:space="preserve">Rua Eliete M. de Carvalho da Conceição </t>
  </si>
  <si>
    <t>Rua Haroldo Reis - Antiga Projetada A</t>
  </si>
  <si>
    <t>Rua Magnólia do E. S. Silva</t>
  </si>
  <si>
    <t xml:space="preserve">RuaProf. Ilma Moreira Ramos </t>
  </si>
  <si>
    <t>Ciclovia</t>
  </si>
  <si>
    <t>Piteiras</t>
  </si>
  <si>
    <t>Rua Expedito Pessanha</t>
  </si>
  <si>
    <t>Rua Frei Fabaiano ( Trecho do Cemitério)</t>
  </si>
  <si>
    <t>Canto da Saudade</t>
  </si>
  <si>
    <t>Av. Ronaldo de Queiroz</t>
  </si>
  <si>
    <t>Mato de Pipa</t>
  </si>
  <si>
    <t xml:space="preserve">Rua Alderisto Antunes Fernandes </t>
  </si>
  <si>
    <t xml:space="preserve">Rua Dario Francisco Carneiro da Silva </t>
  </si>
  <si>
    <t>Rua Dr Henrique de Queirós Mattoso</t>
  </si>
  <si>
    <t>Rua Gilberto Queiros Matoso</t>
  </si>
  <si>
    <t xml:space="preserve">Rua Marcos Antônio Maia Chagas </t>
  </si>
  <si>
    <t xml:space="preserve">Rua Olavo de Queirós de Almeida </t>
  </si>
  <si>
    <t xml:space="preserve">Rua Sem Nome </t>
  </si>
  <si>
    <t xml:space="preserve">Av. do Contorno </t>
  </si>
  <si>
    <t>Ribeira</t>
  </si>
  <si>
    <t>Rua Amaro Miguel</t>
  </si>
  <si>
    <t>Rua João Bento</t>
  </si>
  <si>
    <t>Rua Rubens de Almeida Pereira</t>
  </si>
  <si>
    <t>Travessa Maria Melo Ribeiro Magaldi</t>
  </si>
  <si>
    <t xml:space="preserve">Av. Anezita Barcelos Pessanha </t>
  </si>
  <si>
    <t>Sitio Quissamã</t>
  </si>
  <si>
    <t>Av. Fernando Caldas Carneiro da Silva</t>
  </si>
  <si>
    <t>Av. Maria da Gloria de Souza Chagas</t>
  </si>
  <si>
    <t>Rua 4 de Janeiro</t>
  </si>
  <si>
    <t>Rua Almerinda dos Anjos</t>
  </si>
  <si>
    <t>Rua Amaro Barcelos</t>
  </si>
  <si>
    <t>Rua Antonio Benedito Barcelos</t>
  </si>
  <si>
    <t>Rua Antonio de Almeida Pereira</t>
  </si>
  <si>
    <t>Rua Antônio João de Melo</t>
  </si>
  <si>
    <t>Rua Elizabeth Maria Magno Pinheiro</t>
  </si>
  <si>
    <t>Rua Evaldo Moreira</t>
  </si>
  <si>
    <t>Rua Evandro Lima de Souza</t>
  </si>
  <si>
    <t>Rua Geraldo da Paz Barcelos</t>
  </si>
  <si>
    <t>Rua Gecy Azevedo de Barcelos</t>
  </si>
  <si>
    <t>Rua Ivan Peixoto Dias</t>
  </si>
  <si>
    <t>Rua João José Antonio</t>
  </si>
  <si>
    <t>Rua João Ribeiro Nogueira</t>
  </si>
  <si>
    <t>Rua Jose Mariano de Souza</t>
  </si>
  <si>
    <t>Rua José Sergio Sader</t>
  </si>
  <si>
    <t>Rua Mailson da Conceição</t>
  </si>
  <si>
    <t>Rua Manoel Almeida</t>
  </si>
  <si>
    <t>Rua Manoel Almeida da Silva</t>
  </si>
  <si>
    <t>Rua Manoel Antonio Ribeiro</t>
  </si>
  <si>
    <t>Rua Manoel Francisco dos Santos</t>
  </si>
  <si>
    <t>Rua Maria dos Santos Pereira</t>
  </si>
  <si>
    <t>Rua Mario Moreira da Silva</t>
  </si>
  <si>
    <t>Rua Oscar de Souza</t>
  </si>
  <si>
    <t>Rua Paulo Sergio Ribeiro Pinto</t>
  </si>
  <si>
    <t>Rua Princesa Izabel</t>
  </si>
  <si>
    <t>Rua Wilson Chagas</t>
  </si>
  <si>
    <t>Travessa Silvina Freitas Barcelos</t>
  </si>
  <si>
    <t>Estrada da Floresta</t>
  </si>
  <si>
    <t>Santa Catarina</t>
  </si>
  <si>
    <t>Estrada Roberto Francisco de Oliveira</t>
  </si>
  <si>
    <t>Rua 14 de Setembro</t>
  </si>
  <si>
    <t>Rua Ailton Ribeiro Pimentel</t>
  </si>
  <si>
    <t>Rua Alivino Pereira</t>
  </si>
  <si>
    <t>Rua Almerinda Maria da Conceição</t>
  </si>
  <si>
    <t>Rua Ari de Andrade</t>
  </si>
  <si>
    <t>Rua Astolfo Nascimento</t>
  </si>
  <si>
    <t>Rua Belizário Antônio de Souza</t>
  </si>
  <si>
    <t xml:space="preserve">Rua Celio Rodrigues Pereira </t>
  </si>
  <si>
    <t>Rua Clarice de Souza</t>
  </si>
  <si>
    <t>Rua Domingos Mathias do Carmo</t>
  </si>
  <si>
    <t>Rua Edite Benedita do Nascimento</t>
  </si>
  <si>
    <t>Rua Edgard do Desterro</t>
  </si>
  <si>
    <t>Rua Estevam Virgulino Mathias</t>
  </si>
  <si>
    <t>Rua Francisco de Assis do Carmo</t>
  </si>
  <si>
    <t>Rua José da Penha da Conceição</t>
  </si>
  <si>
    <t>Rua José Mathias do Carmo</t>
  </si>
  <si>
    <t>Rua Manoel Ribeiro</t>
  </si>
  <si>
    <t>Rua Maria Ricardina do Nascimento</t>
  </si>
  <si>
    <t>Rua Maria de Jesus Ferreira Chaves</t>
  </si>
  <si>
    <t>Rua Marino José do Carmo</t>
  </si>
  <si>
    <t xml:space="preserve">Rua Pedro Francisco Sobrinho </t>
  </si>
  <si>
    <t>Rua Projetada 5</t>
  </si>
  <si>
    <t>Rua Sirlei Alves Miranda</t>
  </si>
  <si>
    <t>Rua Valdir do Desterro</t>
  </si>
  <si>
    <t>Rua Zezinho Pereira</t>
  </si>
  <si>
    <t xml:space="preserve">Rua Jorge Francisco Oliveira </t>
  </si>
  <si>
    <t>Avenida Athantica Uberland Paula</t>
  </si>
  <si>
    <t>Praia João Francisco</t>
  </si>
  <si>
    <t>Estrada Roberto Pinto Barcelos</t>
  </si>
  <si>
    <t>Rua 01- Remanso</t>
  </si>
  <si>
    <t>Rua 02- Remanso</t>
  </si>
  <si>
    <t>Rua 03- Remanso</t>
  </si>
  <si>
    <t>Rua 04- Remanso</t>
  </si>
  <si>
    <t>Rua 05- Remanso</t>
  </si>
  <si>
    <t>Rua Aires Vieira</t>
  </si>
  <si>
    <t>Rua Antônio Laurindo dos Santos</t>
  </si>
  <si>
    <t>Rua Aristoteles Silva</t>
  </si>
  <si>
    <t>Rua Bem te vi</t>
  </si>
  <si>
    <t>Rua Biguatinga</t>
  </si>
  <si>
    <t>Rua Candida de Souza Pinto</t>
  </si>
  <si>
    <t>Rua Clovis Barcelos</t>
  </si>
  <si>
    <t xml:space="preserve">Rua da Lagoa </t>
  </si>
  <si>
    <t>Rua das Andorinhas</t>
  </si>
  <si>
    <t>Rua das Garças</t>
  </si>
  <si>
    <t>Rua Dodão Moreira</t>
  </si>
  <si>
    <t>Rua dos Canarinhos</t>
  </si>
  <si>
    <t>Rua dos Colibris</t>
  </si>
  <si>
    <t>Rua dos Sanhaços</t>
  </si>
  <si>
    <t>Rua Dr. Eduardo Cardoso</t>
  </si>
  <si>
    <t>Rua Fernando Mathias Neto</t>
  </si>
  <si>
    <t>Rua Francisco Alves Alexandria</t>
  </si>
  <si>
    <t>Rua João da Silva</t>
  </si>
  <si>
    <t>Rua João Davi de Paula</t>
  </si>
  <si>
    <t>Rua João de Barro</t>
  </si>
  <si>
    <t>Rua José Chagas</t>
  </si>
  <si>
    <t>Rua José Davi de Paula</t>
  </si>
  <si>
    <t>Rua José Gomes</t>
  </si>
  <si>
    <t>Rua Leão Vieira</t>
  </si>
  <si>
    <t>Rua Malécio Barcelos</t>
  </si>
  <si>
    <t>Rua Manoel Antonio de Souza</t>
  </si>
  <si>
    <t>Rua Manoel Pereira Magaldi</t>
  </si>
  <si>
    <t>Rua Mário Vieira</t>
  </si>
  <si>
    <t>Rua Monteiro Lobato</t>
  </si>
  <si>
    <t>Rua Nilo Chagas</t>
  </si>
  <si>
    <t>Rua Nuno Barcelos</t>
  </si>
  <si>
    <t>Rua Odo Moreira</t>
  </si>
  <si>
    <t xml:space="preserve">Rua Regina Celi Passos </t>
  </si>
  <si>
    <t>Rua Rodrigo Silva Queiroz Matoso</t>
  </si>
  <si>
    <t>Rua Sabia</t>
  </si>
  <si>
    <t>Rua Sincoras</t>
  </si>
  <si>
    <t>Rua Velho Ulises</t>
  </si>
  <si>
    <t>Travessa Robalo</t>
  </si>
  <si>
    <t>Travessa Vasco Moreira</t>
  </si>
  <si>
    <t>Ciclovia da Penha</t>
  </si>
  <si>
    <t>Penha</t>
  </si>
  <si>
    <t>Avenida Neli Romano Pinto de Andrade</t>
  </si>
  <si>
    <t>Estrada Bento Manoel de Souza</t>
  </si>
  <si>
    <t>Estrada Roberto Pinto Andrade</t>
  </si>
  <si>
    <t>Praça Mariete Chagas Vieira</t>
  </si>
  <si>
    <t>Rua Antonio Jorge Pessanha</t>
  </si>
  <si>
    <t>Rua Aristotelino Correia Neto</t>
  </si>
  <si>
    <t>Rua Benedito Cabalem</t>
  </si>
  <si>
    <t>Rua Ezequiel José Pinto</t>
  </si>
  <si>
    <t>Rua Geraldo das Dores</t>
  </si>
  <si>
    <t>Rua Joelma de Souza Coutinho</t>
  </si>
  <si>
    <t>Rua Jorge Francisco Pessanha</t>
  </si>
  <si>
    <t>Rua Jorge Gomes de Souza</t>
  </si>
  <si>
    <t>Rua Popular 06</t>
  </si>
  <si>
    <t>Rua Roberval de Souza</t>
  </si>
  <si>
    <t>Travessa Zé das Mulatas</t>
  </si>
  <si>
    <t>Av. Athantica</t>
  </si>
  <si>
    <t>Barra do Furado</t>
  </si>
  <si>
    <t>Av. Francisco Manhães da Boa Morte</t>
  </si>
  <si>
    <t>Rua Alvaro Grain</t>
  </si>
  <si>
    <t>Rua Benedito Barbosa Pinto</t>
  </si>
  <si>
    <t>Rua Candido Jão Ribeiro</t>
  </si>
  <si>
    <t>Rua Carlos Lopes de Souza Jr.</t>
  </si>
  <si>
    <t>Rua Chico Crisanto</t>
  </si>
  <si>
    <t>Rua Délfica de Carvalho Wagner</t>
  </si>
  <si>
    <t>Rua do Canal</t>
  </si>
  <si>
    <t>Rua Francisco Manhães Neto</t>
  </si>
  <si>
    <t>Rua Frei Edgard Loers</t>
  </si>
  <si>
    <t xml:space="preserve">Rua João Sucena </t>
  </si>
  <si>
    <t>Rua José Alvarenga Crespo</t>
  </si>
  <si>
    <t>Rua José Baptista Ribeiro</t>
  </si>
  <si>
    <t>Rua José Crespo</t>
  </si>
  <si>
    <t>Rua José de Paula</t>
  </si>
  <si>
    <t>Rua José Ferreira</t>
  </si>
  <si>
    <t>Rua Lino Ribeiro</t>
  </si>
  <si>
    <t>Rua Liocinia Pereira Manhães</t>
  </si>
  <si>
    <t>Rua Maria Francisca de Souza</t>
  </si>
  <si>
    <t>Rua Peixoto Jr.</t>
  </si>
  <si>
    <t>Rua Projetada</t>
  </si>
  <si>
    <t>Rua Vicente Ribeiro da Silva</t>
  </si>
  <si>
    <t>Travessa Manoel da Penha Silva</t>
  </si>
  <si>
    <t xml:space="preserve">Zen 1 </t>
  </si>
  <si>
    <t>Zen</t>
  </si>
  <si>
    <t>Zen 2</t>
  </si>
  <si>
    <t>Conde</t>
  </si>
  <si>
    <t>Canto Santo Antônio</t>
  </si>
  <si>
    <t>Alto Grande</t>
  </si>
  <si>
    <t>Pindobas</t>
  </si>
  <si>
    <t>Morro Alto</t>
  </si>
  <si>
    <t xml:space="preserve">São Miguel </t>
  </si>
  <si>
    <t>Beira de Lagoa</t>
  </si>
  <si>
    <t>Machadinha</t>
  </si>
  <si>
    <t>RJ-178 - Ponte do Museu até Rotatória de Dores (Passando pela ciclovia)</t>
  </si>
  <si>
    <t>Ciclovia para Santa Catarina</t>
  </si>
  <si>
    <t>Acesso Bairro Santa Catarina - Rotatória de Dores até Bairro Santa Catarina</t>
  </si>
  <si>
    <t>Acesso ao Bairro Machadinha - do Bairro Santa Catarina até Machadinha</t>
  </si>
  <si>
    <t>Canteirto do Cemetério</t>
  </si>
  <si>
    <t>Área do Cemitério</t>
  </si>
  <si>
    <t>Trevo da ETE</t>
  </si>
  <si>
    <t>Ciclovia (Trevo Proximo ao Hospital)</t>
  </si>
  <si>
    <t>Estrada - Carmo a BR-101 *</t>
  </si>
  <si>
    <t>Carmo</t>
  </si>
  <si>
    <t>Canteiro 1</t>
  </si>
  <si>
    <t>Canteiro 2</t>
  </si>
  <si>
    <t>Canteiro 3</t>
  </si>
  <si>
    <t>Canteiro 4</t>
  </si>
  <si>
    <t>Canteiro 5</t>
  </si>
  <si>
    <t>Canteiro 6</t>
  </si>
  <si>
    <t>Portal Canteiro 1</t>
  </si>
  <si>
    <t>Portal Canteiro 2</t>
  </si>
  <si>
    <t>Portal Canteiro 3</t>
  </si>
  <si>
    <t>Portal Canteiro 4</t>
  </si>
  <si>
    <t>Portal Canteiro 5</t>
  </si>
  <si>
    <t>Portal Canteiro 6</t>
  </si>
  <si>
    <t>Portal Canteiro 7</t>
  </si>
  <si>
    <t>Canteiro</t>
  </si>
  <si>
    <t>Praça do Mathias</t>
  </si>
  <si>
    <t>TOTAL</t>
  </si>
  <si>
    <t>Obs: * a ser executada por roçadeira de arrasto</t>
  </si>
  <si>
    <t>Quadro resumo áreas roçadas por bairro do município de Quissamã</t>
  </si>
  <si>
    <t>QUADRO DE DISTRIBUIÇÃO DO SERVIÇO ROÇADA - MUNICÍPIO DE QUISSAMÃ</t>
  </si>
  <si>
    <t>MÊS 1</t>
  </si>
  <si>
    <t>MÊS 2</t>
  </si>
  <si>
    <t>MÊS 3</t>
  </si>
  <si>
    <t>Área (m²)</t>
  </si>
  <si>
    <t>Bairros atendidos (Periodicidade de execução do serviço)</t>
  </si>
  <si>
    <t>Semana 1</t>
  </si>
  <si>
    <t>Semana 2</t>
  </si>
  <si>
    <t>Semana 3</t>
  </si>
  <si>
    <t>Semana 4</t>
  </si>
  <si>
    <t>Sítio Quissamã (1/2)</t>
  </si>
  <si>
    <t>Alto Alegre</t>
  </si>
  <si>
    <t>Ciclovia (2/3)</t>
  </si>
  <si>
    <t>Ciclovia (1/3)</t>
  </si>
  <si>
    <t>Machadinha (1/3)</t>
  </si>
  <si>
    <t>Machadinha (2/3)</t>
  </si>
  <si>
    <t>Penha (2/3)</t>
  </si>
  <si>
    <t>Penha (1/3)</t>
  </si>
  <si>
    <t>Praia J.F.</t>
  </si>
  <si>
    <t>São Miguel</t>
  </si>
  <si>
    <t>Total</t>
  </si>
  <si>
    <t>Área Total Semanal (m²)</t>
  </si>
  <si>
    <t>Area Total Mensal (m²)</t>
  </si>
  <si>
    <t>Média mensal considerando o trimestre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</si>
</sst>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_(* #,##0.00_);_(* \(#,##0.00\);_(* \-??_);_(@_)"/>
    <numFmt numFmtId="167" formatCode="#,##0.00"/>
    <numFmt numFmtId="168" formatCode="#,##0.00_ ;[RED]\-#,##0.00\ "/>
  </numFmts>
  <fonts count="12">
    <font>
      <sz val="10"/>
      <name val="Arial"/>
      <family val="0"/>
    </font>
    <font>
      <sz val="11"/>
      <color rgb="FF00000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40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166" fontId="0" fillId="0" borderId="0" applyBorder="0" applyProtection="0">
      <alignment/>
    </xf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5" fontId="0" fillId="0" borderId="0" applyBorder="0" applyProtection="0">
      <alignment/>
    </xf>
    <xf numFmtId="166" fontId="0" fillId="0" borderId="0" applyBorder="0" applyProtection="0">
      <alignment/>
    </xf>
  </cellStyleXfs>
  <cellXfs count="58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7" fontId="2" fillId="0" borderId="0" xfId="18" applyFont="1" applyBorder="1" applyAlignment="1" applyProtection="1">
      <alignment vertical="center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3" fillId="2" borderId="1" xfId="0" applyFont="1" applyBorder="1" applyAlignment="1" applyProtection="1">
      <alignment horizontal="center" vertical="center"/>
      <protection hidden="1"/>
    </xf>
    <xf numFmtId="164" fontId="4" fillId="2" borderId="1" xfId="34" applyFont="1" applyBorder="1" applyAlignment="1" applyProtection="1">
      <alignment horizontal="center" vertical="center" wrapText="1"/>
      <protection hidden="1"/>
    </xf>
    <xf numFmtId="164" fontId="5" fillId="2" borderId="1" xfId="35" applyFont="1" applyBorder="1" applyAlignment="1" applyProtection="1">
      <alignment horizontal="center" vertical="center" wrapText="1"/>
      <protection hidden="1"/>
    </xf>
    <xf numFmtId="164" fontId="2" fillId="0" borderId="0" xfId="34" applyFont="1" applyAlignment="1" applyProtection="1">
      <alignment vertical="center"/>
      <protection hidden="1"/>
    </xf>
    <xf numFmtId="167" fontId="4" fillId="2" borderId="1" xfId="18" applyFont="1" applyBorder="1" applyAlignment="1" applyProtection="1">
      <alignment horizontal="center" vertical="center" wrapText="1"/>
      <protection hidden="1"/>
    </xf>
    <xf numFmtId="164" fontId="4" fillId="2" borderId="1" xfId="0" applyFont="1" applyBorder="1" applyAlignment="1" applyProtection="1">
      <alignment horizontal="center" vertical="center" wrapText="1"/>
      <protection hidden="1"/>
    </xf>
    <xf numFmtId="164" fontId="2" fillId="0" borderId="1" xfId="34" applyFont="1" applyBorder="1" applyAlignment="1" applyProtection="1">
      <alignment horizontal="left" vertical="center" wrapText="1"/>
      <protection hidden="1"/>
    </xf>
    <xf numFmtId="164" fontId="2" fillId="0" borderId="1" xfId="34" applyFont="1" applyBorder="1" applyAlignment="1" applyProtection="1">
      <alignment horizontal="center" vertical="center" wrapText="1"/>
      <protection hidden="1"/>
    </xf>
    <xf numFmtId="167" fontId="2" fillId="0" borderId="1" xfId="18" applyFont="1" applyBorder="1" applyAlignment="1" applyProtection="1">
      <alignment horizontal="center" vertical="center" wrapText="1"/>
      <protection hidden="1"/>
    </xf>
    <xf numFmtId="164" fontId="2" fillId="0" borderId="1" xfId="36" applyFont="1" applyBorder="1" applyAlignment="1" applyProtection="1">
      <alignment horizontal="center" vertical="center"/>
      <protection hidden="1"/>
    </xf>
    <xf numFmtId="168" fontId="2" fillId="0" borderId="0" xfId="34" applyFont="1" applyAlignment="1" applyProtection="1">
      <alignment vertical="center"/>
      <protection hidden="1"/>
    </xf>
    <xf numFmtId="167" fontId="4" fillId="3" borderId="1" xfId="18" applyFont="1" applyBorder="1" applyAlignment="1" applyProtection="1">
      <alignment horizontal="center" vertical="center" wrapText="1"/>
      <protection hidden="1"/>
    </xf>
    <xf numFmtId="164" fontId="0" fillId="0" borderId="0" xfId="36" applyAlignment="1" applyProtection="1">
      <alignment/>
      <protection hidden="1"/>
    </xf>
    <xf numFmtId="164" fontId="0" fillId="0" borderId="0" xfId="36" applyAlignment="1" applyProtection="1">
      <alignment horizontal="center"/>
      <protection hidden="1"/>
    </xf>
    <xf numFmtId="164" fontId="6" fillId="0" borderId="1" xfId="36" applyFont="1" applyBorder="1" applyAlignment="1" applyProtection="1">
      <alignment horizontal="center" vertical="center" wrapText="1"/>
      <protection hidden="1"/>
    </xf>
    <xf numFmtId="164" fontId="7" fillId="0" borderId="1" xfId="36" applyFont="1" applyBorder="1" applyAlignment="1" applyProtection="1">
      <alignment horizontal="center" vertical="center"/>
      <protection hidden="1"/>
    </xf>
    <xf numFmtId="164" fontId="6" fillId="0" borderId="0" xfId="36" applyFont="1" applyBorder="1" applyAlignment="1" applyProtection="1">
      <alignment horizontal="center" vertical="center" wrapText="1"/>
      <protection hidden="1"/>
    </xf>
    <xf numFmtId="164" fontId="0" fillId="4" borderId="2" xfId="36" applyBorder="1" applyAlignment="1" applyProtection="1">
      <alignment/>
      <protection hidden="1"/>
    </xf>
    <xf numFmtId="164" fontId="7" fillId="4" borderId="3" xfId="36" applyFont="1" applyBorder="1" applyAlignment="1" applyProtection="1">
      <alignment horizontal="center" vertical="center" wrapText="1"/>
      <protection hidden="1"/>
    </xf>
    <xf numFmtId="164" fontId="6" fillId="0" borderId="1" xfId="36" applyFont="1" applyBorder="1" applyAlignment="1" applyProtection="1">
      <alignment horizontal="center" vertical="center"/>
      <protection hidden="1"/>
    </xf>
    <xf numFmtId="164" fontId="6" fillId="0" borderId="0" xfId="36" applyFont="1" applyBorder="1" applyAlignment="1" applyProtection="1">
      <alignment horizontal="center" vertical="center"/>
      <protection hidden="1"/>
    </xf>
    <xf numFmtId="164" fontId="6" fillId="0" borderId="4" xfId="36" applyFont="1" applyBorder="1" applyAlignment="1" applyProtection="1">
      <alignment horizontal="center" vertical="center" wrapText="1"/>
      <protection hidden="1"/>
    </xf>
    <xf numFmtId="164" fontId="6" fillId="0" borderId="5" xfId="36" applyFont="1" applyBorder="1" applyAlignment="1" applyProtection="1">
      <alignment horizontal="center" vertical="center"/>
      <protection hidden="1"/>
    </xf>
    <xf numFmtId="164" fontId="6" fillId="0" borderId="1" xfId="36" applyFont="1" applyBorder="1" applyAlignment="1" applyProtection="1">
      <alignment horizontal="center" vertical="center"/>
      <protection hidden="1"/>
    </xf>
    <xf numFmtId="164" fontId="6" fillId="0" borderId="6" xfId="36" applyFont="1" applyBorder="1" applyAlignment="1" applyProtection="1">
      <alignment horizontal="center" vertical="center"/>
      <protection hidden="1"/>
    </xf>
    <xf numFmtId="164" fontId="0" fillId="0" borderId="0" xfId="36" applyAlignment="1" applyProtection="1">
      <alignment vertical="center"/>
      <protection hidden="1"/>
    </xf>
    <xf numFmtId="164" fontId="8" fillId="0" borderId="1" xfId="36" applyFont="1" applyBorder="1" applyAlignment="1" applyProtection="1">
      <alignment/>
      <protection hidden="1"/>
    </xf>
    <xf numFmtId="167" fontId="8" fillId="0" borderId="1" xfId="36" applyFont="1" applyBorder="1" applyAlignment="1" applyProtection="1">
      <alignment horizontal="center"/>
      <protection hidden="1"/>
    </xf>
    <xf numFmtId="164" fontId="9" fillId="0" borderId="5" xfId="36" applyFont="1" applyBorder="1" applyAlignment="1" applyProtection="1">
      <alignment horizontal="center"/>
      <protection hidden="1"/>
    </xf>
    <xf numFmtId="164" fontId="9" fillId="0" borderId="1" xfId="36" applyFont="1" applyBorder="1" applyAlignment="1" applyProtection="1">
      <alignment horizontal="center"/>
      <protection hidden="1"/>
    </xf>
    <xf numFmtId="164" fontId="9" fillId="0" borderId="6" xfId="36" applyFont="1" applyBorder="1" applyAlignment="1" applyProtection="1">
      <alignment horizontal="center"/>
      <protection hidden="1"/>
    </xf>
    <xf numFmtId="164" fontId="10" fillId="0" borderId="5" xfId="36" applyFont="1" applyBorder="1" applyAlignment="1" applyProtection="1">
      <alignment horizontal="center" vertical="center"/>
      <protection hidden="1"/>
    </xf>
    <xf numFmtId="164" fontId="10" fillId="0" borderId="1" xfId="36" applyFont="1" applyBorder="1" applyAlignment="1" applyProtection="1">
      <alignment horizontal="center" vertical="center"/>
      <protection hidden="1"/>
    </xf>
    <xf numFmtId="164" fontId="9" fillId="0" borderId="7" xfId="36" applyFont="1" applyBorder="1" applyAlignment="1" applyProtection="1">
      <alignment horizontal="center"/>
      <protection hidden="1"/>
    </xf>
    <xf numFmtId="164" fontId="10" fillId="0" borderId="6" xfId="36" applyFont="1" applyBorder="1" applyAlignment="1" applyProtection="1">
      <alignment horizontal="center" vertical="center"/>
      <protection hidden="1"/>
    </xf>
    <xf numFmtId="164" fontId="10" fillId="0" borderId="7" xfId="36" applyFont="1" applyBorder="1" applyAlignment="1" applyProtection="1">
      <alignment horizontal="center" vertical="center"/>
      <protection hidden="1"/>
    </xf>
    <xf numFmtId="164" fontId="8" fillId="0" borderId="0" xfId="36" applyFont="1" applyBorder="1" applyAlignment="1" applyProtection="1">
      <alignment horizontal="center"/>
      <protection hidden="1"/>
    </xf>
    <xf numFmtId="164" fontId="11" fillId="0" borderId="5" xfId="36" applyFont="1" applyBorder="1" applyAlignment="1" applyProtection="1">
      <alignment horizontal="center"/>
      <protection hidden="1"/>
    </xf>
    <xf numFmtId="164" fontId="11" fillId="0" borderId="1" xfId="36" applyFont="1" applyBorder="1" applyAlignment="1" applyProtection="1">
      <alignment horizontal="center"/>
      <protection hidden="1"/>
    </xf>
    <xf numFmtId="164" fontId="11" fillId="0" borderId="6" xfId="36" applyFont="1" applyBorder="1" applyAlignment="1" applyProtection="1">
      <alignment horizontal="center"/>
      <protection hidden="1"/>
    </xf>
    <xf numFmtId="164" fontId="6" fillId="0" borderId="1" xfId="36" applyFont="1" applyBorder="1" applyAlignment="1" applyProtection="1">
      <alignment vertical="center"/>
      <protection hidden="1"/>
    </xf>
    <xf numFmtId="167" fontId="6" fillId="0" borderId="1" xfId="36" applyFont="1" applyBorder="1" applyAlignment="1" applyProtection="1">
      <alignment horizontal="center" vertical="center"/>
      <protection hidden="1"/>
    </xf>
    <xf numFmtId="164" fontId="6" fillId="3" borderId="2" xfId="36" applyFont="1" applyBorder="1" applyAlignment="1" applyProtection="1">
      <alignment vertical="center" wrapText="1"/>
      <protection hidden="1"/>
    </xf>
    <xf numFmtId="167" fontId="7" fillId="3" borderId="5" xfId="36" applyFont="1" applyBorder="1" applyAlignment="1" applyProtection="1">
      <alignment horizontal="center" vertical="center"/>
      <protection hidden="1"/>
    </xf>
    <xf numFmtId="167" fontId="7" fillId="3" borderId="1" xfId="36" applyFont="1" applyBorder="1" applyAlignment="1" applyProtection="1">
      <alignment horizontal="center" vertical="center"/>
      <protection hidden="1"/>
    </xf>
    <xf numFmtId="167" fontId="7" fillId="3" borderId="6" xfId="36" applyFont="1" applyBorder="1" applyAlignment="1" applyProtection="1">
      <alignment horizontal="center" vertical="center"/>
      <protection hidden="1"/>
    </xf>
    <xf numFmtId="164" fontId="8" fillId="0" borderId="0" xfId="36" applyFont="1" applyAlignment="1" applyProtection="1">
      <alignment/>
      <protection hidden="1"/>
    </xf>
    <xf numFmtId="164" fontId="8" fillId="0" borderId="0" xfId="36" applyFont="1" applyAlignment="1" applyProtection="1">
      <alignment horizontal="center"/>
      <protection hidden="1"/>
    </xf>
    <xf numFmtId="164" fontId="6" fillId="3" borderId="4" xfId="36" applyFont="1" applyBorder="1" applyAlignment="1" applyProtection="1">
      <alignment/>
      <protection hidden="1"/>
    </xf>
    <xf numFmtId="167" fontId="6" fillId="3" borderId="8" xfId="36" applyFont="1" applyBorder="1" applyAlignment="1" applyProtection="1">
      <alignment horizontal="center"/>
      <protection hidden="1"/>
    </xf>
    <xf numFmtId="164" fontId="8" fillId="0" borderId="0" xfId="36" applyFont="1" applyAlignment="1" applyProtection="1">
      <alignment vertical="center"/>
      <protection hidden="1"/>
    </xf>
    <xf numFmtId="164" fontId="8" fillId="0" borderId="0" xfId="36" applyFont="1" applyAlignment="1" applyProtection="1">
      <alignment horizontal="center" vertical="center"/>
      <protection hidden="1"/>
    </xf>
    <xf numFmtId="164" fontId="6" fillId="3" borderId="9" xfId="36" applyFont="1" applyBorder="1" applyAlignment="1" applyProtection="1">
      <alignment horizontal="center" vertical="center" wrapText="1"/>
      <protection hidden="1"/>
    </xf>
    <xf numFmtId="167" fontId="6" fillId="3" borderId="9" xfId="36" applyFont="1" applyBorder="1" applyAlignment="1" applyProtection="1">
      <alignment horizontal="center" vertical="center"/>
      <protection hidden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34"/>
    <cellStyle name="Normal 2" xfId="35"/>
    <cellStyle name="Normal 27" xfId="36"/>
    <cellStyle name="Normal 3" xfId="37"/>
    <cellStyle name="Vírgula 2" xfId="38"/>
    <cellStyle name="Vírgula 4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0"/>
  <sheetViews>
    <sheetView tabSelected="1" view="pageBreakPreview" zoomScaleSheetLayoutView="100" workbookViewId="0" topLeftCell="A1">
      <pane ySplit="4" topLeftCell="A5" activePane="bottomLeft" state="frozen"/>
      <selection pane="topLeft" activeCell="A1" sqref="A1"/>
      <selection pane="bottomLeft" activeCell="B214" sqref="B214"/>
    </sheetView>
  </sheetViews>
  <sheetFormatPr defaultColWidth="9.140625" defaultRowHeight="12.75"/>
  <cols>
    <col min="1" max="1" width="62.00390625" style="1" customWidth="1"/>
    <col min="2" max="2" width="37.140625" style="1" customWidth="1"/>
    <col min="3" max="3" width="16.28125" style="2" customWidth="1"/>
    <col min="4" max="4" width="11.421875" style="1" customWidth="1"/>
    <col min="5" max="6" width="14.28125" style="2" customWidth="1"/>
    <col min="7" max="8" width="10.7109375" style="1" hidden="1" customWidth="1"/>
    <col min="9" max="9" width="11.57421875" style="1" hidden="1" customWidth="1"/>
    <col min="10" max="1025" width="9.140625" style="1" customWidth="1"/>
  </cols>
  <sheetData>
    <row r="1" spans="1:6" ht="15">
      <c r="A1" s="3" t="s">
        <v>0</v>
      </c>
      <c r="B1" s="3"/>
      <c r="C1" s="3"/>
      <c r="D1" s="3"/>
      <c r="E1" s="3"/>
      <c r="F1" s="3"/>
    </row>
    <row r="2" spans="1:6" ht="15">
      <c r="A2" s="4" t="s">
        <v>1</v>
      </c>
      <c r="B2" s="4"/>
      <c r="C2" s="4"/>
      <c r="D2" s="4"/>
      <c r="E2" s="4"/>
      <c r="F2" s="4"/>
    </row>
    <row r="3" spans="1:8" s="7" customFormat="1" ht="12.75" customHeight="1">
      <c r="A3" s="5" t="s">
        <v>2</v>
      </c>
      <c r="B3" s="5" t="s">
        <v>3</v>
      </c>
      <c r="C3" s="6" t="s">
        <v>4</v>
      </c>
      <c r="D3" s="6"/>
      <c r="E3" s="6"/>
      <c r="F3" s="6"/>
      <c r="H3" s="1"/>
    </row>
    <row r="4" spans="1:6" ht="12.75">
      <c r="A4" s="5"/>
      <c r="B4" s="5"/>
      <c r="C4" s="8" t="s">
        <v>5</v>
      </c>
      <c r="D4" s="9" t="s">
        <v>6</v>
      </c>
      <c r="E4" s="8" t="s">
        <v>7</v>
      </c>
      <c r="F4" s="8" t="s">
        <v>8</v>
      </c>
    </row>
    <row r="5" spans="1:7" ht="12.75">
      <c r="A5" s="10" t="s">
        <v>9</v>
      </c>
      <c r="B5" s="11" t="s">
        <v>10</v>
      </c>
      <c r="C5" s="12">
        <v>1624.17</v>
      </c>
      <c r="D5" s="13">
        <v>2</v>
      </c>
      <c r="E5" s="12">
        <v>1.5</v>
      </c>
      <c r="F5" s="12">
        <f>TRUNC(C5*D5*E5,2)</f>
        <v>4872.51</v>
      </c>
      <c r="G5" s="14"/>
    </row>
    <row r="6" spans="1:7" ht="12.75">
      <c r="A6" s="10" t="s">
        <v>11</v>
      </c>
      <c r="B6" s="11" t="s">
        <v>10</v>
      </c>
      <c r="C6" s="12">
        <v>313.82</v>
      </c>
      <c r="D6" s="13">
        <v>2</v>
      </c>
      <c r="E6" s="12">
        <v>1.5</v>
      </c>
      <c r="F6" s="12">
        <f>TRUNC(C6*D6*E6,2)</f>
        <v>941.46</v>
      </c>
      <c r="G6" s="14"/>
    </row>
    <row r="7" spans="1:7" ht="12.75">
      <c r="A7" s="10" t="s">
        <v>12</v>
      </c>
      <c r="B7" s="11" t="s">
        <v>10</v>
      </c>
      <c r="C7" s="12">
        <v>315.16</v>
      </c>
      <c r="D7" s="13">
        <v>2</v>
      </c>
      <c r="E7" s="12">
        <v>1.5</v>
      </c>
      <c r="F7" s="12">
        <f>TRUNC(C7*D7*E7,2)</f>
        <v>945.48</v>
      </c>
      <c r="G7" s="14"/>
    </row>
    <row r="8" spans="1:7" ht="12.75">
      <c r="A8" s="10" t="s">
        <v>13</v>
      </c>
      <c r="B8" s="11" t="s">
        <v>10</v>
      </c>
      <c r="C8" s="12">
        <v>143.42</v>
      </c>
      <c r="D8" s="13">
        <v>2</v>
      </c>
      <c r="E8" s="12">
        <v>1.5</v>
      </c>
      <c r="F8" s="12">
        <f>TRUNC(C8*D8*E8,2)</f>
        <v>430.26</v>
      </c>
      <c r="G8" s="14"/>
    </row>
    <row r="9" spans="1:7" ht="12.75">
      <c r="A9" s="10" t="s">
        <v>14</v>
      </c>
      <c r="B9" s="11" t="s">
        <v>10</v>
      </c>
      <c r="C9" s="12">
        <v>184.55</v>
      </c>
      <c r="D9" s="13">
        <v>2</v>
      </c>
      <c r="E9" s="12">
        <v>1.5</v>
      </c>
      <c r="F9" s="12">
        <f>TRUNC(C9*D9*E9,2)</f>
        <v>553.65</v>
      </c>
      <c r="G9" s="14"/>
    </row>
    <row r="10" spans="1:7" ht="12.75">
      <c r="A10" s="10" t="s">
        <v>15</v>
      </c>
      <c r="B10" s="11" t="s">
        <v>10</v>
      </c>
      <c r="C10" s="12">
        <v>176.19</v>
      </c>
      <c r="D10" s="13">
        <v>2</v>
      </c>
      <c r="E10" s="12">
        <v>1.5</v>
      </c>
      <c r="F10" s="12">
        <f>TRUNC(C10*D10*E10,2)</f>
        <v>528.57</v>
      </c>
      <c r="G10" s="14"/>
    </row>
    <row r="11" spans="1:7" ht="12.75">
      <c r="A11" s="10" t="s">
        <v>16</v>
      </c>
      <c r="B11" s="11" t="s">
        <v>10</v>
      </c>
      <c r="C11" s="12">
        <v>175.89</v>
      </c>
      <c r="D11" s="13">
        <v>2</v>
      </c>
      <c r="E11" s="12">
        <v>1.5</v>
      </c>
      <c r="F11" s="12">
        <f>TRUNC(C11*D11*E11,2)</f>
        <v>527.67</v>
      </c>
      <c r="G11" s="14"/>
    </row>
    <row r="12" spans="1:7" ht="12.75">
      <c r="A12" s="10" t="s">
        <v>17</v>
      </c>
      <c r="B12" s="11" t="s">
        <v>10</v>
      </c>
      <c r="C12" s="12">
        <v>501.62</v>
      </c>
      <c r="D12" s="13">
        <v>2</v>
      </c>
      <c r="E12" s="12">
        <v>1.5</v>
      </c>
      <c r="F12" s="12">
        <f>TRUNC(C12*D12*E12,2)</f>
        <v>1504.86</v>
      </c>
      <c r="G12" s="14"/>
    </row>
    <row r="13" spans="1:7" ht="12.75">
      <c r="A13" s="10" t="s">
        <v>18</v>
      </c>
      <c r="B13" s="11" t="s">
        <v>10</v>
      </c>
      <c r="C13" s="12">
        <v>304.21</v>
      </c>
      <c r="D13" s="13">
        <v>2</v>
      </c>
      <c r="E13" s="12">
        <v>1.5</v>
      </c>
      <c r="F13" s="12">
        <f>TRUNC(C13*D13*E13,2)</f>
        <v>912.63</v>
      </c>
      <c r="G13" s="14"/>
    </row>
    <row r="14" spans="1:7" ht="12.75">
      <c r="A14" s="10" t="s">
        <v>19</v>
      </c>
      <c r="B14" s="11" t="s">
        <v>10</v>
      </c>
      <c r="C14" s="12">
        <v>170.58</v>
      </c>
      <c r="D14" s="13">
        <v>2</v>
      </c>
      <c r="E14" s="12">
        <v>1.5</v>
      </c>
      <c r="F14" s="12">
        <f>TRUNC(C14*D14*E14,2)</f>
        <v>511.74</v>
      </c>
      <c r="G14" s="14"/>
    </row>
    <row r="15" spans="1:7" ht="12.75">
      <c r="A15" s="10" t="s">
        <v>20</v>
      </c>
      <c r="B15" s="11" t="s">
        <v>10</v>
      </c>
      <c r="C15" s="12">
        <v>503.07</v>
      </c>
      <c r="D15" s="13">
        <v>2</v>
      </c>
      <c r="E15" s="12">
        <v>1.5</v>
      </c>
      <c r="F15" s="12">
        <f>TRUNC(C15*D15*E15,2)</f>
        <v>1509.21</v>
      </c>
      <c r="G15" s="14"/>
    </row>
    <row r="16" spans="1:7" ht="12.75">
      <c r="A16" s="10" t="s">
        <v>21</v>
      </c>
      <c r="B16" s="11" t="s">
        <v>10</v>
      </c>
      <c r="C16" s="12">
        <v>299.66</v>
      </c>
      <c r="D16" s="13">
        <v>2</v>
      </c>
      <c r="E16" s="12">
        <v>1.5</v>
      </c>
      <c r="F16" s="12">
        <f>TRUNC(C16*D16*E16,2)</f>
        <v>898.98</v>
      </c>
      <c r="G16" s="14"/>
    </row>
    <row r="17" spans="1:7" ht="12.75">
      <c r="A17" s="10" t="s">
        <v>22</v>
      </c>
      <c r="B17" s="11" t="s">
        <v>10</v>
      </c>
      <c r="C17" s="12">
        <v>243.06</v>
      </c>
      <c r="D17" s="13">
        <v>2</v>
      </c>
      <c r="E17" s="12">
        <v>1.5</v>
      </c>
      <c r="F17" s="12">
        <f>TRUNC(C17*D17*E17,2)</f>
        <v>729.18</v>
      </c>
      <c r="G17" s="14"/>
    </row>
    <row r="18" spans="1:7" ht="12.75">
      <c r="A18" s="10" t="s">
        <v>23</v>
      </c>
      <c r="B18" s="11" t="s">
        <v>10</v>
      </c>
      <c r="C18" s="12">
        <v>294.38</v>
      </c>
      <c r="D18" s="13">
        <v>2</v>
      </c>
      <c r="E18" s="12">
        <v>1.5</v>
      </c>
      <c r="F18" s="12">
        <f>TRUNC(C18*D18*E18,2)</f>
        <v>883.14</v>
      </c>
      <c r="G18" s="14"/>
    </row>
    <row r="19" spans="1:7" ht="12.75">
      <c r="A19" s="10" t="s">
        <v>24</v>
      </c>
      <c r="B19" s="11" t="s">
        <v>10</v>
      </c>
      <c r="C19" s="12">
        <v>335.2</v>
      </c>
      <c r="D19" s="13">
        <v>2</v>
      </c>
      <c r="E19" s="12">
        <v>1.5</v>
      </c>
      <c r="F19" s="12">
        <f>TRUNC(C19*D19*E19,2)</f>
        <v>1005.6</v>
      </c>
      <c r="G19" s="14"/>
    </row>
    <row r="20" spans="1:7" ht="12.75">
      <c r="A20" s="10" t="s">
        <v>25</v>
      </c>
      <c r="B20" s="11" t="s">
        <v>10</v>
      </c>
      <c r="C20" s="12">
        <v>448.06</v>
      </c>
      <c r="D20" s="13">
        <v>2</v>
      </c>
      <c r="E20" s="12">
        <v>1.5</v>
      </c>
      <c r="F20" s="12">
        <f>TRUNC(C20*D20*E20,2)</f>
        <v>1344.18</v>
      </c>
      <c r="G20" s="14"/>
    </row>
    <row r="21" spans="1:6" ht="12.75">
      <c r="A21" s="10" t="s">
        <v>26</v>
      </c>
      <c r="B21" s="11" t="s">
        <v>27</v>
      </c>
      <c r="C21" s="12">
        <v>149.9</v>
      </c>
      <c r="D21" s="13">
        <v>2</v>
      </c>
      <c r="E21" s="12">
        <v>1.1</v>
      </c>
      <c r="F21" s="12">
        <f>TRUNC(C21*D21*E21,2)</f>
        <v>329.78</v>
      </c>
    </row>
    <row r="22" spans="1:6" ht="12.75">
      <c r="A22" s="10" t="s">
        <v>28</v>
      </c>
      <c r="B22" s="11" t="s">
        <v>27</v>
      </c>
      <c r="C22" s="12">
        <v>1416.74</v>
      </c>
      <c r="D22" s="13">
        <v>2</v>
      </c>
      <c r="E22" s="12">
        <v>1.1</v>
      </c>
      <c r="F22" s="12">
        <f>TRUNC(C22*D22*E22,2)</f>
        <v>3116.82</v>
      </c>
    </row>
    <row r="23" spans="1:6" ht="12.75">
      <c r="A23" s="10" t="s">
        <v>28</v>
      </c>
      <c r="B23" s="11" t="s">
        <v>27</v>
      </c>
      <c r="C23" s="12">
        <v>573.68</v>
      </c>
      <c r="D23" s="13">
        <v>2</v>
      </c>
      <c r="E23" s="12">
        <v>1.1</v>
      </c>
      <c r="F23" s="12">
        <f>TRUNC(C23*D23*E23,2)</f>
        <v>1262.09</v>
      </c>
    </row>
    <row r="24" spans="1:6" ht="12.75">
      <c r="A24" s="10" t="s">
        <v>29</v>
      </c>
      <c r="B24" s="11" t="s">
        <v>27</v>
      </c>
      <c r="C24" s="12">
        <v>1241.58</v>
      </c>
      <c r="D24" s="13">
        <v>2</v>
      </c>
      <c r="E24" s="12">
        <v>1.1</v>
      </c>
      <c r="F24" s="12">
        <f>TRUNC(C24*D24*E24,2)</f>
        <v>2731.47</v>
      </c>
    </row>
    <row r="25" spans="1:6" ht="12.75">
      <c r="A25" s="10" t="s">
        <v>30</v>
      </c>
      <c r="B25" s="11" t="s">
        <v>27</v>
      </c>
      <c r="C25" s="12">
        <v>274.32</v>
      </c>
      <c r="D25" s="13">
        <v>2</v>
      </c>
      <c r="E25" s="12">
        <v>1.1</v>
      </c>
      <c r="F25" s="12">
        <f>TRUNC(C25*D25*E25,2)</f>
        <v>603.5</v>
      </c>
    </row>
    <row r="26" spans="1:6" ht="12.75">
      <c r="A26" s="10" t="s">
        <v>31</v>
      </c>
      <c r="B26" s="11" t="s">
        <v>27</v>
      </c>
      <c r="C26" s="12">
        <v>141.7</v>
      </c>
      <c r="D26" s="13">
        <v>2</v>
      </c>
      <c r="E26" s="12">
        <v>1.1</v>
      </c>
      <c r="F26" s="12">
        <f>TRUNC(C26*D26*E26,2)</f>
        <v>311.74</v>
      </c>
    </row>
    <row r="27" spans="1:6" ht="12.75">
      <c r="A27" s="10" t="s">
        <v>32</v>
      </c>
      <c r="B27" s="11" t="s">
        <v>27</v>
      </c>
      <c r="C27" s="12">
        <v>607.68</v>
      </c>
      <c r="D27" s="13">
        <v>2</v>
      </c>
      <c r="E27" s="12">
        <v>1.1</v>
      </c>
      <c r="F27" s="12">
        <f>TRUNC(C27*D27*E27,2)</f>
        <v>1336.89</v>
      </c>
    </row>
    <row r="28" spans="1:6" ht="12.75">
      <c r="A28" s="10" t="s">
        <v>33</v>
      </c>
      <c r="B28" s="11" t="s">
        <v>27</v>
      </c>
      <c r="C28" s="12">
        <v>143.1</v>
      </c>
      <c r="D28" s="13">
        <v>2</v>
      </c>
      <c r="E28" s="12">
        <v>1.1</v>
      </c>
      <c r="F28" s="12">
        <f>TRUNC(C28*D28*E28,2)</f>
        <v>314.82</v>
      </c>
    </row>
    <row r="29" spans="1:6" ht="12.75">
      <c r="A29" s="10" t="s">
        <v>34</v>
      </c>
      <c r="B29" s="11" t="s">
        <v>35</v>
      </c>
      <c r="C29" s="12">
        <v>2645</v>
      </c>
      <c r="D29" s="13">
        <v>4</v>
      </c>
      <c r="E29" s="12">
        <v>3.13</v>
      </c>
      <c r="F29" s="12">
        <f>TRUNC(C29*D29*E29,2)</f>
        <v>33115.4</v>
      </c>
    </row>
    <row r="30" spans="1:6" ht="12.75">
      <c r="A30" s="10" t="s">
        <v>36</v>
      </c>
      <c r="B30" s="11" t="s">
        <v>35</v>
      </c>
      <c r="C30" s="12">
        <v>455</v>
      </c>
      <c r="D30" s="13">
        <v>2</v>
      </c>
      <c r="E30" s="12">
        <v>2</v>
      </c>
      <c r="F30" s="12">
        <f>TRUNC(C30*D30*E30,2)</f>
        <v>1820</v>
      </c>
    </row>
    <row r="31" spans="1:6" ht="12.75">
      <c r="A31" s="10" t="s">
        <v>37</v>
      </c>
      <c r="B31" s="11" t="s">
        <v>38</v>
      </c>
      <c r="C31" s="12">
        <v>200</v>
      </c>
      <c r="D31" s="13">
        <v>2</v>
      </c>
      <c r="E31" s="12">
        <v>1</v>
      </c>
      <c r="F31" s="12">
        <f>TRUNC(C31*D31*E31,2)</f>
        <v>400</v>
      </c>
    </row>
    <row r="32" spans="1:6" ht="12.75">
      <c r="A32" s="10" t="s">
        <v>39</v>
      </c>
      <c r="B32" s="11" t="s">
        <v>40</v>
      </c>
      <c r="C32" s="12">
        <v>403.28</v>
      </c>
      <c r="D32" s="13">
        <v>2</v>
      </c>
      <c r="E32" s="12">
        <v>2</v>
      </c>
      <c r="F32" s="12">
        <f>TRUNC(C32*D32*E32,2)</f>
        <v>1613.12</v>
      </c>
    </row>
    <row r="33" spans="1:6" ht="12.75">
      <c r="A33" s="10" t="s">
        <v>41</v>
      </c>
      <c r="B33" s="11" t="s">
        <v>40</v>
      </c>
      <c r="C33" s="12">
        <v>197.44</v>
      </c>
      <c r="D33" s="13">
        <v>2</v>
      </c>
      <c r="E33" s="12">
        <v>2</v>
      </c>
      <c r="F33" s="12">
        <f>TRUNC(C33*D33*E33,2)</f>
        <v>789.76</v>
      </c>
    </row>
    <row r="34" spans="1:6" ht="12.75">
      <c r="A34" s="10" t="s">
        <v>42</v>
      </c>
      <c r="B34" s="11" t="s">
        <v>40</v>
      </c>
      <c r="C34" s="12">
        <v>299.63</v>
      </c>
      <c r="D34" s="13">
        <v>2</v>
      </c>
      <c r="E34" s="12">
        <v>2</v>
      </c>
      <c r="F34" s="12">
        <f>TRUNC(C34*D34*E34,2)</f>
        <v>1198.52</v>
      </c>
    </row>
    <row r="35" spans="1:6" ht="12.75">
      <c r="A35" s="10" t="s">
        <v>43</v>
      </c>
      <c r="B35" s="11" t="s">
        <v>40</v>
      </c>
      <c r="C35" s="12">
        <v>586.8</v>
      </c>
      <c r="D35" s="13">
        <v>2</v>
      </c>
      <c r="E35" s="12">
        <v>2</v>
      </c>
      <c r="F35" s="12">
        <f>TRUNC(C35*D35*E35,2)</f>
        <v>2347.2</v>
      </c>
    </row>
    <row r="36" spans="1:6" ht="12.75">
      <c r="A36" s="10" t="s">
        <v>36</v>
      </c>
      <c r="B36" s="11" t="s">
        <v>40</v>
      </c>
      <c r="C36" s="12">
        <v>471.08</v>
      </c>
      <c r="D36" s="13">
        <v>2</v>
      </c>
      <c r="E36" s="12">
        <v>2</v>
      </c>
      <c r="F36" s="12">
        <f>TRUNC(C36*D36*E36,2)</f>
        <v>1884.32</v>
      </c>
    </row>
    <row r="37" spans="1:6" ht="12.75">
      <c r="A37" s="10" t="s">
        <v>44</v>
      </c>
      <c r="B37" s="11" t="s">
        <v>40</v>
      </c>
      <c r="C37" s="12">
        <v>285.59</v>
      </c>
      <c r="D37" s="13">
        <v>2</v>
      </c>
      <c r="E37" s="12">
        <v>2</v>
      </c>
      <c r="F37" s="12">
        <f>TRUNC(C37*D37*E37,2)</f>
        <v>1142.36</v>
      </c>
    </row>
    <row r="38" spans="1:6" ht="12.75">
      <c r="A38" s="10" t="s">
        <v>45</v>
      </c>
      <c r="B38" s="11" t="s">
        <v>40</v>
      </c>
      <c r="C38" s="12">
        <v>80.74</v>
      </c>
      <c r="D38" s="13">
        <v>2</v>
      </c>
      <c r="E38" s="12">
        <v>2</v>
      </c>
      <c r="F38" s="12">
        <f>TRUNC(C38*D38*E38,2)</f>
        <v>322.96</v>
      </c>
    </row>
    <row r="39" spans="1:6" ht="12.75">
      <c r="A39" s="10" t="s">
        <v>46</v>
      </c>
      <c r="B39" s="11" t="s">
        <v>40</v>
      </c>
      <c r="C39" s="12">
        <v>57.13</v>
      </c>
      <c r="D39" s="13">
        <v>2</v>
      </c>
      <c r="E39" s="12">
        <v>2</v>
      </c>
      <c r="F39" s="12">
        <f>TRUNC(C39*D39*E39,2)</f>
        <v>228.52</v>
      </c>
    </row>
    <row r="40" spans="1:6" ht="12.75">
      <c r="A40" s="10" t="s">
        <v>47</v>
      </c>
      <c r="B40" s="11" t="s">
        <v>40</v>
      </c>
      <c r="C40" s="12">
        <v>72.68</v>
      </c>
      <c r="D40" s="13">
        <v>2</v>
      </c>
      <c r="E40" s="12">
        <v>2</v>
      </c>
      <c r="F40" s="12">
        <f>TRUNC(C40*D40*E40,2)</f>
        <v>290.72</v>
      </c>
    </row>
    <row r="41" spans="1:6" ht="12.75">
      <c r="A41" s="10" t="s">
        <v>47</v>
      </c>
      <c r="B41" s="11" t="s">
        <v>40</v>
      </c>
      <c r="C41" s="12">
        <v>66.24</v>
      </c>
      <c r="D41" s="13">
        <v>2</v>
      </c>
      <c r="E41" s="12">
        <v>2</v>
      </c>
      <c r="F41" s="12">
        <f>TRUNC(C41*D41*E41,2)</f>
        <v>264.96</v>
      </c>
    </row>
    <row r="42" spans="1:6" ht="12.75">
      <c r="A42" s="10" t="s">
        <v>48</v>
      </c>
      <c r="B42" s="11" t="s">
        <v>49</v>
      </c>
      <c r="C42" s="12">
        <v>679.57</v>
      </c>
      <c r="D42" s="13">
        <v>4</v>
      </c>
      <c r="E42" s="12">
        <v>0.8</v>
      </c>
      <c r="F42" s="12">
        <f>TRUNC(C42*D42*E42,2)</f>
        <v>2174.62</v>
      </c>
    </row>
    <row r="43" spans="1:6" ht="12.75">
      <c r="A43" s="10" t="s">
        <v>50</v>
      </c>
      <c r="B43" s="11" t="s">
        <v>49</v>
      </c>
      <c r="C43" s="12">
        <v>108.58</v>
      </c>
      <c r="D43" s="13">
        <v>2</v>
      </c>
      <c r="E43" s="12">
        <v>0.8</v>
      </c>
      <c r="F43" s="12">
        <f>TRUNC(C43*D43*E43,2)</f>
        <v>173.72</v>
      </c>
    </row>
    <row r="44" spans="1:6" ht="12.75">
      <c r="A44" s="10" t="s">
        <v>51</v>
      </c>
      <c r="B44" s="11" t="s">
        <v>49</v>
      </c>
      <c r="C44" s="12">
        <v>88.05</v>
      </c>
      <c r="D44" s="13">
        <v>2</v>
      </c>
      <c r="E44" s="12">
        <v>0.8</v>
      </c>
      <c r="F44" s="12">
        <f>TRUNC(C44*D44*E44,2)</f>
        <v>140.88</v>
      </c>
    </row>
    <row r="45" spans="1:6" ht="12.75">
      <c r="A45" s="10" t="s">
        <v>52</v>
      </c>
      <c r="B45" s="11" t="s">
        <v>49</v>
      </c>
      <c r="C45" s="12">
        <v>172.22</v>
      </c>
      <c r="D45" s="13">
        <v>2</v>
      </c>
      <c r="E45" s="12">
        <v>0.8</v>
      </c>
      <c r="F45" s="12">
        <f>TRUNC(C45*D45*E45,2)</f>
        <v>275.55</v>
      </c>
    </row>
    <row r="46" spans="1:6" ht="12.75">
      <c r="A46" s="10" t="s">
        <v>53</v>
      </c>
      <c r="B46" s="11" t="s">
        <v>49</v>
      </c>
      <c r="C46" s="12">
        <v>57.4</v>
      </c>
      <c r="D46" s="13">
        <v>2</v>
      </c>
      <c r="E46" s="12">
        <v>0.8</v>
      </c>
      <c r="F46" s="12">
        <f>TRUNC(C46*D46*E46,2)</f>
        <v>91.84</v>
      </c>
    </row>
    <row r="47" spans="1:6" ht="12.75">
      <c r="A47" s="10" t="s">
        <v>54</v>
      </c>
      <c r="B47" s="11" t="s">
        <v>55</v>
      </c>
      <c r="C47" s="12">
        <v>798.98</v>
      </c>
      <c r="D47" s="13">
        <v>2</v>
      </c>
      <c r="E47" s="12">
        <v>1.5</v>
      </c>
      <c r="F47" s="12">
        <f>TRUNC(C47*D47*E47,2)</f>
        <v>2396.94</v>
      </c>
    </row>
    <row r="48" spans="1:6" ht="12.75">
      <c r="A48" s="10" t="s">
        <v>56</v>
      </c>
      <c r="B48" s="11" t="s">
        <v>55</v>
      </c>
      <c r="C48" s="12">
        <v>1335</v>
      </c>
      <c r="D48" s="13">
        <v>4</v>
      </c>
      <c r="E48" s="12">
        <v>4</v>
      </c>
      <c r="F48" s="12">
        <f>TRUNC(C48*D48*E48,2)</f>
        <v>21360</v>
      </c>
    </row>
    <row r="49" spans="1:6" ht="12.75">
      <c r="A49" s="10" t="s">
        <v>57</v>
      </c>
      <c r="B49" s="11" t="s">
        <v>55</v>
      </c>
      <c r="C49" s="12">
        <v>273.89</v>
      </c>
      <c r="D49" s="13">
        <v>2</v>
      </c>
      <c r="E49" s="12">
        <v>1.5</v>
      </c>
      <c r="F49" s="12">
        <f>TRUNC(C49*D49*E49,2)</f>
        <v>821.67</v>
      </c>
    </row>
    <row r="50" spans="1:6" ht="12.75">
      <c r="A50" s="10" t="s">
        <v>58</v>
      </c>
      <c r="B50" s="11" t="s">
        <v>55</v>
      </c>
      <c r="C50" s="12">
        <v>223.87</v>
      </c>
      <c r="D50" s="13">
        <v>2</v>
      </c>
      <c r="E50" s="12">
        <v>1.5</v>
      </c>
      <c r="F50" s="12">
        <f>TRUNC(C50*D50*E50,2)</f>
        <v>671.61</v>
      </c>
    </row>
    <row r="51" spans="1:6" ht="12.75">
      <c r="A51" s="10" t="s">
        <v>59</v>
      </c>
      <c r="B51" s="11" t="s">
        <v>55</v>
      </c>
      <c r="C51" s="12">
        <v>431.48</v>
      </c>
      <c r="D51" s="13">
        <v>2</v>
      </c>
      <c r="E51" s="12">
        <v>1.5</v>
      </c>
      <c r="F51" s="12">
        <f>TRUNC(C51*D51*E51,2)</f>
        <v>1294.44</v>
      </c>
    </row>
    <row r="52" spans="1:6" ht="12.75">
      <c r="A52" s="10" t="s">
        <v>60</v>
      </c>
      <c r="B52" s="11" t="s">
        <v>55</v>
      </c>
      <c r="C52" s="12">
        <v>612.95</v>
      </c>
      <c r="D52" s="13">
        <v>2</v>
      </c>
      <c r="E52" s="12">
        <v>1.5</v>
      </c>
      <c r="F52" s="12">
        <f>TRUNC(C52*D52*E52,2)</f>
        <v>1838.85</v>
      </c>
    </row>
    <row r="53" spans="1:6" ht="12.75">
      <c r="A53" s="10" t="s">
        <v>61</v>
      </c>
      <c r="B53" s="11" t="s">
        <v>55</v>
      </c>
      <c r="C53" s="12">
        <v>330.61</v>
      </c>
      <c r="D53" s="13">
        <v>2</v>
      </c>
      <c r="E53" s="12">
        <v>1.5</v>
      </c>
      <c r="F53" s="12">
        <f>TRUNC(C53*D53*E53,2)</f>
        <v>991.83</v>
      </c>
    </row>
    <row r="54" spans="1:6" ht="12.75">
      <c r="A54" s="10" t="s">
        <v>62</v>
      </c>
      <c r="B54" s="11" t="s">
        <v>55</v>
      </c>
      <c r="C54" s="12">
        <v>131.87</v>
      </c>
      <c r="D54" s="13">
        <v>2</v>
      </c>
      <c r="E54" s="12">
        <v>1.5</v>
      </c>
      <c r="F54" s="12">
        <f>TRUNC(C54*D54*E54,2)</f>
        <v>395.61</v>
      </c>
    </row>
    <row r="55" spans="1:6" ht="12.75">
      <c r="A55" s="10" t="s">
        <v>63</v>
      </c>
      <c r="B55" s="11" t="s">
        <v>55</v>
      </c>
      <c r="C55" s="12">
        <v>158.31</v>
      </c>
      <c r="D55" s="13">
        <v>2</v>
      </c>
      <c r="E55" s="12">
        <v>1.5</v>
      </c>
      <c r="F55" s="12">
        <f>TRUNC(C55*D55*E55,2)</f>
        <v>474.93</v>
      </c>
    </row>
    <row r="56" spans="1:6" ht="12.75">
      <c r="A56" s="10" t="s">
        <v>64</v>
      </c>
      <c r="B56" s="11" t="s">
        <v>55</v>
      </c>
      <c r="C56" s="12">
        <v>387.95</v>
      </c>
      <c r="D56" s="13">
        <v>2</v>
      </c>
      <c r="E56" s="12">
        <v>1.5</v>
      </c>
      <c r="F56" s="12">
        <f>TRUNC(C56*D56*E56,2)</f>
        <v>1163.85</v>
      </c>
    </row>
    <row r="57" spans="1:6" ht="12.75">
      <c r="A57" s="10" t="s">
        <v>65</v>
      </c>
      <c r="B57" s="11" t="s">
        <v>55</v>
      </c>
      <c r="C57" s="12">
        <v>395.98</v>
      </c>
      <c r="D57" s="13">
        <v>2</v>
      </c>
      <c r="E57" s="12">
        <v>1.5</v>
      </c>
      <c r="F57" s="12">
        <f>TRUNC(C57*D57*E57,2)</f>
        <v>1187.94</v>
      </c>
    </row>
    <row r="58" spans="1:6" ht="12.75">
      <c r="A58" s="10" t="s">
        <v>66</v>
      </c>
      <c r="B58" s="11" t="s">
        <v>55</v>
      </c>
      <c r="C58" s="12">
        <v>116.91</v>
      </c>
      <c r="D58" s="13">
        <v>2</v>
      </c>
      <c r="E58" s="12">
        <v>1.5</v>
      </c>
      <c r="F58" s="12">
        <f>TRUNC(C58*D58*E58,2)</f>
        <v>350.73</v>
      </c>
    </row>
    <row r="59" spans="1:6" ht="12.75">
      <c r="A59" s="10" t="s">
        <v>67</v>
      </c>
      <c r="B59" s="11" t="s">
        <v>55</v>
      </c>
      <c r="C59" s="12">
        <v>85.03</v>
      </c>
      <c r="D59" s="13">
        <v>2</v>
      </c>
      <c r="E59" s="12">
        <v>1.5</v>
      </c>
      <c r="F59" s="12">
        <f>TRUNC(C59*D59*E59,2)</f>
        <v>255.09</v>
      </c>
    </row>
    <row r="60" spans="1:6" ht="12.75">
      <c r="A60" s="10" t="s">
        <v>68</v>
      </c>
      <c r="B60" s="11" t="s">
        <v>55</v>
      </c>
      <c r="C60" s="12">
        <v>63.66</v>
      </c>
      <c r="D60" s="13">
        <v>2</v>
      </c>
      <c r="E60" s="12">
        <v>1.5</v>
      </c>
      <c r="F60" s="12">
        <f>TRUNC(C60*D60*E60,2)</f>
        <v>190.98</v>
      </c>
    </row>
    <row r="61" spans="1:6" ht="12.75">
      <c r="A61" s="10" t="s">
        <v>69</v>
      </c>
      <c r="B61" s="11" t="s">
        <v>55</v>
      </c>
      <c r="C61" s="12">
        <v>305.98</v>
      </c>
      <c r="D61" s="13">
        <v>2</v>
      </c>
      <c r="E61" s="12">
        <v>1.5</v>
      </c>
      <c r="F61" s="12">
        <f>TRUNC(C61*D61*E61,2)</f>
        <v>917.94</v>
      </c>
    </row>
    <row r="62" spans="1:6" ht="12.75">
      <c r="A62" s="10" t="s">
        <v>70</v>
      </c>
      <c r="B62" s="11" t="s">
        <v>55</v>
      </c>
      <c r="C62" s="12">
        <v>140.87</v>
      </c>
      <c r="D62" s="13">
        <v>2</v>
      </c>
      <c r="E62" s="12">
        <v>1.5</v>
      </c>
      <c r="F62" s="12">
        <f>TRUNC(C62*D62*E62,2)</f>
        <v>422.61</v>
      </c>
    </row>
    <row r="63" spans="1:6" ht="12.75">
      <c r="A63" s="10" t="s">
        <v>71</v>
      </c>
      <c r="B63" s="11" t="s">
        <v>55</v>
      </c>
      <c r="C63" s="12">
        <v>190.87</v>
      </c>
      <c r="D63" s="13">
        <v>2</v>
      </c>
      <c r="E63" s="12">
        <v>1.5</v>
      </c>
      <c r="F63" s="12">
        <f>TRUNC(C63*D63*E63,2)</f>
        <v>572.61</v>
      </c>
    </row>
    <row r="64" spans="1:6" ht="12.75">
      <c r="A64" s="10" t="s">
        <v>72</v>
      </c>
      <c r="B64" s="11" t="s">
        <v>55</v>
      </c>
      <c r="C64" s="12">
        <v>490.18</v>
      </c>
      <c r="D64" s="13">
        <v>2</v>
      </c>
      <c r="E64" s="12">
        <v>1.5</v>
      </c>
      <c r="F64" s="12">
        <f>TRUNC(C64*D64*E64,2)</f>
        <v>1470.54</v>
      </c>
    </row>
    <row r="65" spans="1:6" ht="12.75">
      <c r="A65" s="10" t="s">
        <v>73</v>
      </c>
      <c r="B65" s="11" t="s">
        <v>55</v>
      </c>
      <c r="C65" s="12">
        <v>431.27</v>
      </c>
      <c r="D65" s="13">
        <v>2</v>
      </c>
      <c r="E65" s="12">
        <v>1.5</v>
      </c>
      <c r="F65" s="12">
        <f>TRUNC(C65*D65*E65,2)</f>
        <v>1293.81</v>
      </c>
    </row>
    <row r="66" spans="1:6" ht="12.75">
      <c r="A66" s="10" t="s">
        <v>74</v>
      </c>
      <c r="B66" s="11" t="s">
        <v>55</v>
      </c>
      <c r="C66" s="12">
        <v>428.98</v>
      </c>
      <c r="D66" s="13">
        <v>2</v>
      </c>
      <c r="E66" s="12">
        <v>1.5</v>
      </c>
      <c r="F66" s="12">
        <f>TRUNC(C66*D66*E66,2)</f>
        <v>1286.94</v>
      </c>
    </row>
    <row r="67" spans="1:6" ht="12.75">
      <c r="A67" s="10" t="s">
        <v>75</v>
      </c>
      <c r="B67" s="11" t="s">
        <v>55</v>
      </c>
      <c r="C67" s="12">
        <v>450.17</v>
      </c>
      <c r="D67" s="13">
        <v>2</v>
      </c>
      <c r="E67" s="12">
        <v>1.5</v>
      </c>
      <c r="F67" s="12">
        <f>TRUNC(C67*D67*E67,2)</f>
        <v>1350.51</v>
      </c>
    </row>
    <row r="68" spans="1:6" ht="12.75">
      <c r="A68" s="10" t="s">
        <v>76</v>
      </c>
      <c r="B68" s="11" t="s">
        <v>55</v>
      </c>
      <c r="C68" s="12">
        <v>74.65</v>
      </c>
      <c r="D68" s="13">
        <v>2</v>
      </c>
      <c r="E68" s="12">
        <v>1.5</v>
      </c>
      <c r="F68" s="12">
        <f>TRUNC(C68*D68*E68,2)</f>
        <v>223.95</v>
      </c>
    </row>
    <row r="69" spans="1:6" ht="12.75">
      <c r="A69" s="10" t="s">
        <v>77</v>
      </c>
      <c r="B69" s="11" t="s">
        <v>55</v>
      </c>
      <c r="C69" s="12">
        <v>333.54</v>
      </c>
      <c r="D69" s="13">
        <v>2</v>
      </c>
      <c r="E69" s="12">
        <v>1.5</v>
      </c>
      <c r="F69" s="12">
        <f>TRUNC(C69*D69*E69,2)</f>
        <v>1000.62</v>
      </c>
    </row>
    <row r="70" spans="1:6" ht="12.75">
      <c r="A70" s="10" t="s">
        <v>78</v>
      </c>
      <c r="B70" s="11" t="s">
        <v>55</v>
      </c>
      <c r="C70" s="12">
        <v>208.04</v>
      </c>
      <c r="D70" s="13">
        <v>2</v>
      </c>
      <c r="E70" s="12">
        <v>1.5</v>
      </c>
      <c r="F70" s="12">
        <f>TRUNC(C70*D70*E70,2)</f>
        <v>624.12</v>
      </c>
    </row>
    <row r="71" spans="1:6" ht="12.75">
      <c r="A71" s="10" t="s">
        <v>79</v>
      </c>
      <c r="B71" s="11" t="s">
        <v>55</v>
      </c>
      <c r="C71" s="12">
        <v>326.81</v>
      </c>
      <c r="D71" s="13">
        <v>2</v>
      </c>
      <c r="E71" s="12">
        <v>1.5</v>
      </c>
      <c r="F71" s="12">
        <f>TRUNC(C71*D71*E71,2)</f>
        <v>980.43</v>
      </c>
    </row>
    <row r="72" spans="1:6" ht="12.75">
      <c r="A72" s="10" t="s">
        <v>80</v>
      </c>
      <c r="B72" s="11" t="s">
        <v>55</v>
      </c>
      <c r="C72" s="12">
        <v>486.89</v>
      </c>
      <c r="D72" s="13">
        <v>2</v>
      </c>
      <c r="E72" s="12">
        <v>1.5</v>
      </c>
      <c r="F72" s="12">
        <f>TRUNC(C72*D72*E72,2)</f>
        <v>1460.67</v>
      </c>
    </row>
    <row r="73" spans="1:6" ht="12.75">
      <c r="A73" s="10" t="s">
        <v>81</v>
      </c>
      <c r="B73" s="11" t="s">
        <v>55</v>
      </c>
      <c r="C73" s="12">
        <v>503.87</v>
      </c>
      <c r="D73" s="13">
        <v>2</v>
      </c>
      <c r="E73" s="12">
        <v>1.5</v>
      </c>
      <c r="F73" s="12">
        <f>TRUNC(C73*D73*E73,2)</f>
        <v>1511.61</v>
      </c>
    </row>
    <row r="74" spans="1:6" ht="12.75">
      <c r="A74" s="10" t="s">
        <v>82</v>
      </c>
      <c r="B74" s="11" t="s">
        <v>55</v>
      </c>
      <c r="C74" s="12">
        <v>428.96</v>
      </c>
      <c r="D74" s="13">
        <v>2</v>
      </c>
      <c r="E74" s="12">
        <v>1.5</v>
      </c>
      <c r="F74" s="12">
        <f>TRUNC(C74*D74*E74,2)</f>
        <v>1286.88</v>
      </c>
    </row>
    <row r="75" spans="1:6" ht="12.75">
      <c r="A75" s="10" t="s">
        <v>83</v>
      </c>
      <c r="B75" s="11" t="s">
        <v>55</v>
      </c>
      <c r="C75" s="12">
        <v>355.76</v>
      </c>
      <c r="D75" s="13">
        <v>2</v>
      </c>
      <c r="E75" s="12">
        <v>1.5</v>
      </c>
      <c r="F75" s="12">
        <f>TRUNC(C75*D75*E75,2)</f>
        <v>1067.28</v>
      </c>
    </row>
    <row r="76" spans="1:6" ht="12.75">
      <c r="A76" s="10" t="s">
        <v>84</v>
      </c>
      <c r="B76" s="11" t="s">
        <v>55</v>
      </c>
      <c r="C76" s="12">
        <v>227.75</v>
      </c>
      <c r="D76" s="13">
        <v>2</v>
      </c>
      <c r="E76" s="12">
        <v>1.5</v>
      </c>
      <c r="F76" s="12">
        <f>TRUNC(C76*D76*E76,2)</f>
        <v>683.25</v>
      </c>
    </row>
    <row r="77" spans="1:6" ht="12.75">
      <c r="A77" s="10" t="s">
        <v>85</v>
      </c>
      <c r="B77" s="11" t="s">
        <v>55</v>
      </c>
      <c r="C77" s="12">
        <v>55.83</v>
      </c>
      <c r="D77" s="13">
        <v>2</v>
      </c>
      <c r="E77" s="12">
        <v>1.5</v>
      </c>
      <c r="F77" s="12">
        <f>TRUNC(C77*D77*E77,2)</f>
        <v>167.49</v>
      </c>
    </row>
    <row r="78" spans="1:6" ht="12.75">
      <c r="A78" s="10" t="s">
        <v>86</v>
      </c>
      <c r="B78" s="11" t="s">
        <v>87</v>
      </c>
      <c r="C78" s="12">
        <v>3373.76</v>
      </c>
      <c r="D78" s="13">
        <v>2</v>
      </c>
      <c r="E78" s="12">
        <v>1.5</v>
      </c>
      <c r="F78" s="12">
        <f>TRUNC(C78*D78*E78,2)</f>
        <v>10121.28</v>
      </c>
    </row>
    <row r="79" spans="1:6" ht="12.75">
      <c r="A79" s="10" t="s">
        <v>88</v>
      </c>
      <c r="B79" s="11" t="s">
        <v>87</v>
      </c>
      <c r="C79" s="12">
        <v>425.35</v>
      </c>
      <c r="D79" s="13">
        <v>4</v>
      </c>
      <c r="E79" s="12">
        <v>1.5</v>
      </c>
      <c r="F79" s="12">
        <f>TRUNC(C79*D79*E79,2)</f>
        <v>2552.1</v>
      </c>
    </row>
    <row r="80" spans="1:6" ht="12.75">
      <c r="A80" s="10" t="s">
        <v>89</v>
      </c>
      <c r="B80" s="11" t="s">
        <v>87</v>
      </c>
      <c r="C80" s="12">
        <v>88.58</v>
      </c>
      <c r="D80" s="13">
        <v>2</v>
      </c>
      <c r="E80" s="12">
        <v>1.5</v>
      </c>
      <c r="F80" s="12">
        <f>TRUNC(C80*D80*E80,2)</f>
        <v>265.74</v>
      </c>
    </row>
    <row r="81" spans="1:6" ht="12.75">
      <c r="A81" s="10" t="s">
        <v>90</v>
      </c>
      <c r="B81" s="11" t="s">
        <v>87</v>
      </c>
      <c r="C81" s="12">
        <v>101.9</v>
      </c>
      <c r="D81" s="13">
        <v>2</v>
      </c>
      <c r="E81" s="12">
        <v>1.5</v>
      </c>
      <c r="F81" s="12">
        <f>TRUNC(C81*D81*E81,2)</f>
        <v>305.7</v>
      </c>
    </row>
    <row r="82" spans="1:6" ht="12.75">
      <c r="A82" s="10" t="s">
        <v>91</v>
      </c>
      <c r="B82" s="11" t="s">
        <v>87</v>
      </c>
      <c r="C82" s="12">
        <v>800.55</v>
      </c>
      <c r="D82" s="13">
        <v>2</v>
      </c>
      <c r="E82" s="12">
        <v>1.5</v>
      </c>
      <c r="F82" s="12">
        <f>TRUNC(C82*D82*E82,2)</f>
        <v>2401.65</v>
      </c>
    </row>
    <row r="83" spans="1:6" ht="12.75">
      <c r="A83" s="10" t="s">
        <v>92</v>
      </c>
      <c r="B83" s="11" t="s">
        <v>87</v>
      </c>
      <c r="C83" s="12">
        <v>89.92</v>
      </c>
      <c r="D83" s="13">
        <v>2</v>
      </c>
      <c r="E83" s="12">
        <v>1.5</v>
      </c>
      <c r="F83" s="12">
        <f>TRUNC(C83*D83*E83,2)</f>
        <v>269.76</v>
      </c>
    </row>
    <row r="84" spans="1:6" ht="12.75">
      <c r="A84" s="10" t="s">
        <v>93</v>
      </c>
      <c r="B84" s="11" t="s">
        <v>87</v>
      </c>
      <c r="C84" s="12">
        <v>53.63</v>
      </c>
      <c r="D84" s="13">
        <v>2</v>
      </c>
      <c r="E84" s="12">
        <v>1.5</v>
      </c>
      <c r="F84" s="12">
        <f>TRUNC(C84*D84*E84,2)</f>
        <v>160.89</v>
      </c>
    </row>
    <row r="85" spans="1:6" ht="12.75">
      <c r="A85" s="10" t="s">
        <v>94</v>
      </c>
      <c r="B85" s="11" t="s">
        <v>87</v>
      </c>
      <c r="C85" s="12">
        <v>114.15</v>
      </c>
      <c r="D85" s="13">
        <v>2</v>
      </c>
      <c r="E85" s="12">
        <v>1.5</v>
      </c>
      <c r="F85" s="12">
        <f>TRUNC(C85*D85*E85,2)</f>
        <v>342.45</v>
      </c>
    </row>
    <row r="86" spans="1:6" ht="12.75">
      <c r="A86" s="10" t="s">
        <v>95</v>
      </c>
      <c r="B86" s="11" t="s">
        <v>87</v>
      </c>
      <c r="C86" s="12">
        <v>799.89</v>
      </c>
      <c r="D86" s="13">
        <v>2</v>
      </c>
      <c r="E86" s="12">
        <v>1.5</v>
      </c>
      <c r="F86" s="12">
        <f>TRUNC(C86*D86*E86,2)</f>
        <v>2399.67</v>
      </c>
    </row>
    <row r="87" spans="1:6" ht="12.75">
      <c r="A87" s="10" t="s">
        <v>96</v>
      </c>
      <c r="B87" s="11" t="s">
        <v>87</v>
      </c>
      <c r="C87" s="12">
        <v>66.37</v>
      </c>
      <c r="D87" s="13">
        <v>2</v>
      </c>
      <c r="E87" s="12">
        <v>1.5</v>
      </c>
      <c r="F87" s="12">
        <f>TRUNC(C87*D87*E87,2)</f>
        <v>199.11</v>
      </c>
    </row>
    <row r="88" spans="1:6" ht="12.75">
      <c r="A88" s="10" t="s">
        <v>97</v>
      </c>
      <c r="B88" s="11" t="s">
        <v>87</v>
      </c>
      <c r="C88" s="12">
        <v>191.18</v>
      </c>
      <c r="D88" s="13">
        <v>2</v>
      </c>
      <c r="E88" s="12">
        <v>1.5</v>
      </c>
      <c r="F88" s="12">
        <f>TRUNC(C88*D88*E88,2)</f>
        <v>573.54</v>
      </c>
    </row>
    <row r="89" spans="1:6" ht="12.75">
      <c r="A89" s="10" t="s">
        <v>98</v>
      </c>
      <c r="B89" s="11" t="s">
        <v>87</v>
      </c>
      <c r="C89" s="12">
        <v>81.56</v>
      </c>
      <c r="D89" s="13">
        <v>2</v>
      </c>
      <c r="E89" s="12">
        <v>1.5</v>
      </c>
      <c r="F89" s="12">
        <f>TRUNC(C89*D89*E89,2)</f>
        <v>244.68</v>
      </c>
    </row>
    <row r="90" spans="1:6" ht="12.75">
      <c r="A90" s="10" t="s">
        <v>99</v>
      </c>
      <c r="B90" s="11" t="s">
        <v>87</v>
      </c>
      <c r="C90" s="12">
        <v>213.19</v>
      </c>
      <c r="D90" s="13">
        <v>2</v>
      </c>
      <c r="E90" s="12">
        <v>1.5</v>
      </c>
      <c r="F90" s="12">
        <f>TRUNC(C90*D90*E90,2)</f>
        <v>639.57</v>
      </c>
    </row>
    <row r="91" spans="1:6" ht="12.75">
      <c r="A91" s="10" t="s">
        <v>100</v>
      </c>
      <c r="B91" s="11" t="s">
        <v>87</v>
      </c>
      <c r="C91" s="12">
        <v>113.34</v>
      </c>
      <c r="D91" s="13">
        <v>2</v>
      </c>
      <c r="E91" s="12">
        <v>1.5</v>
      </c>
      <c r="F91" s="12">
        <f>TRUNC(C91*D91*E91,2)</f>
        <v>340.02</v>
      </c>
    </row>
    <row r="92" spans="1:6" ht="12.75">
      <c r="A92" s="10" t="s">
        <v>101</v>
      </c>
      <c r="B92" s="11" t="s">
        <v>87</v>
      </c>
      <c r="C92" s="12">
        <v>730.66</v>
      </c>
      <c r="D92" s="13">
        <v>2</v>
      </c>
      <c r="E92" s="12">
        <v>1.5</v>
      </c>
      <c r="F92" s="12">
        <f>TRUNC(C92*D92*E92,2)</f>
        <v>2191.98</v>
      </c>
    </row>
    <row r="93" spans="1:6" ht="12.75">
      <c r="A93" s="10" t="s">
        <v>102</v>
      </c>
      <c r="B93" s="11" t="s">
        <v>87</v>
      </c>
      <c r="C93" s="12">
        <v>188.77</v>
      </c>
      <c r="D93" s="13">
        <v>2</v>
      </c>
      <c r="E93" s="12">
        <v>1.5</v>
      </c>
      <c r="F93" s="12">
        <f>TRUNC(C93*D93*E93,2)</f>
        <v>566.31</v>
      </c>
    </row>
    <row r="94" spans="1:6" ht="12.75">
      <c r="A94" s="10" t="s">
        <v>103</v>
      </c>
      <c r="B94" s="11" t="s">
        <v>87</v>
      </c>
      <c r="C94" s="12">
        <v>86.37</v>
      </c>
      <c r="D94" s="13">
        <v>2</v>
      </c>
      <c r="E94" s="12">
        <v>1.5</v>
      </c>
      <c r="F94" s="12">
        <f>TRUNC(C94*D94*E94,2)</f>
        <v>259.11</v>
      </c>
    </row>
    <row r="95" spans="1:6" ht="12.75">
      <c r="A95" s="10" t="s">
        <v>104</v>
      </c>
      <c r="B95" s="11" t="s">
        <v>87</v>
      </c>
      <c r="C95" s="12">
        <v>791.8</v>
      </c>
      <c r="D95" s="13">
        <v>2</v>
      </c>
      <c r="E95" s="12">
        <v>1.5</v>
      </c>
      <c r="F95" s="12">
        <f>TRUNC(C95*D95*E95,2)</f>
        <v>2375.4</v>
      </c>
    </row>
    <row r="96" spans="1:6" ht="12.75">
      <c r="A96" s="10" t="s">
        <v>105</v>
      </c>
      <c r="B96" s="11" t="s">
        <v>87</v>
      </c>
      <c r="C96" s="12">
        <v>87.51</v>
      </c>
      <c r="D96" s="13">
        <v>2</v>
      </c>
      <c r="E96" s="12">
        <v>1.5</v>
      </c>
      <c r="F96" s="12">
        <f>TRUNC(C96*D96*E96,2)</f>
        <v>262.53</v>
      </c>
    </row>
    <row r="97" spans="1:6" ht="12.75">
      <c r="A97" s="10" t="s">
        <v>106</v>
      </c>
      <c r="B97" s="11" t="s">
        <v>87</v>
      </c>
      <c r="C97" s="12">
        <v>791.25</v>
      </c>
      <c r="D97" s="13">
        <v>2</v>
      </c>
      <c r="E97" s="12">
        <v>1.5</v>
      </c>
      <c r="F97" s="12">
        <f>TRUNC(C97*D97*E97,2)</f>
        <v>2373.75</v>
      </c>
    </row>
    <row r="98" spans="1:6" ht="12.75">
      <c r="A98" s="10" t="s">
        <v>107</v>
      </c>
      <c r="B98" s="11" t="s">
        <v>87</v>
      </c>
      <c r="C98" s="12">
        <v>36.08</v>
      </c>
      <c r="D98" s="13">
        <v>2</v>
      </c>
      <c r="E98" s="12">
        <v>1.5</v>
      </c>
      <c r="F98" s="12">
        <f>TRUNC(C98*D98*E98,2)</f>
        <v>108.24</v>
      </c>
    </row>
    <row r="99" spans="1:6" ht="12.75">
      <c r="A99" s="10" t="s">
        <v>108</v>
      </c>
      <c r="B99" s="11" t="s">
        <v>87</v>
      </c>
      <c r="C99" s="12">
        <v>223.88</v>
      </c>
      <c r="D99" s="13">
        <v>2</v>
      </c>
      <c r="E99" s="12">
        <v>1.5</v>
      </c>
      <c r="F99" s="12">
        <f>TRUNC(C99*D99*E99,2)</f>
        <v>671.64</v>
      </c>
    </row>
    <row r="100" spans="1:6" ht="12.75">
      <c r="A100" s="10" t="s">
        <v>109</v>
      </c>
      <c r="B100" s="11" t="s">
        <v>87</v>
      </c>
      <c r="C100" s="12">
        <v>172.99</v>
      </c>
      <c r="D100" s="13">
        <v>2</v>
      </c>
      <c r="E100" s="12">
        <v>1.5</v>
      </c>
      <c r="F100" s="12">
        <f>TRUNC(C100*D100*E100,2)</f>
        <v>518.97</v>
      </c>
    </row>
    <row r="101" spans="1:6" ht="12.75">
      <c r="A101" s="10" t="s">
        <v>110</v>
      </c>
      <c r="B101" s="11" t="s">
        <v>87</v>
      </c>
      <c r="C101" s="12">
        <v>67.74</v>
      </c>
      <c r="D101" s="13">
        <v>2</v>
      </c>
      <c r="E101" s="12">
        <v>1.5</v>
      </c>
      <c r="F101" s="12">
        <f>TRUNC(C101*D101*E101,2)</f>
        <v>203.22</v>
      </c>
    </row>
    <row r="102" spans="1:6" ht="12.75">
      <c r="A102" s="10" t="s">
        <v>111</v>
      </c>
      <c r="B102" s="11" t="s">
        <v>87</v>
      </c>
      <c r="C102" s="12">
        <v>51.28</v>
      </c>
      <c r="D102" s="13">
        <v>2</v>
      </c>
      <c r="E102" s="12">
        <v>1.5</v>
      </c>
      <c r="F102" s="12">
        <f>TRUNC(C102*D102*E102,2)</f>
        <v>153.84</v>
      </c>
    </row>
    <row r="103" spans="1:6" ht="12.75">
      <c r="A103" s="10" t="s">
        <v>112</v>
      </c>
      <c r="B103" s="11" t="s">
        <v>87</v>
      </c>
      <c r="C103" s="12">
        <v>160.81</v>
      </c>
      <c r="D103" s="13">
        <v>2</v>
      </c>
      <c r="E103" s="12">
        <v>1.5</v>
      </c>
      <c r="F103" s="12">
        <f>TRUNC(C103*D103*E103,2)</f>
        <v>482.43</v>
      </c>
    </row>
    <row r="104" spans="1:6" ht="12.75">
      <c r="A104" s="10" t="s">
        <v>113</v>
      </c>
      <c r="B104" s="11" t="s">
        <v>87</v>
      </c>
      <c r="C104" s="12">
        <v>715.87</v>
      </c>
      <c r="D104" s="13">
        <v>2</v>
      </c>
      <c r="E104" s="12">
        <v>1.5</v>
      </c>
      <c r="F104" s="12">
        <f>TRUNC(C104*D104*E104,2)</f>
        <v>2147.61</v>
      </c>
    </row>
    <row r="105" spans="1:6" ht="12.75">
      <c r="A105" s="10" t="s">
        <v>114</v>
      </c>
      <c r="B105" s="11" t="s">
        <v>87</v>
      </c>
      <c r="C105" s="12">
        <v>109.85</v>
      </c>
      <c r="D105" s="13">
        <v>2</v>
      </c>
      <c r="E105" s="12">
        <v>1.5</v>
      </c>
      <c r="F105" s="12">
        <f>TRUNC(C105*D105*E105,2)</f>
        <v>329.55</v>
      </c>
    </row>
    <row r="106" spans="1:6" ht="12.75">
      <c r="A106" s="10" t="s">
        <v>115</v>
      </c>
      <c r="B106" s="11" t="s">
        <v>116</v>
      </c>
      <c r="C106" s="12">
        <v>912.87</v>
      </c>
      <c r="D106" s="13">
        <v>2</v>
      </c>
      <c r="E106" s="12">
        <v>2</v>
      </c>
      <c r="F106" s="12">
        <f>TRUNC(C106*D106*E106,2)</f>
        <v>3651.48</v>
      </c>
    </row>
    <row r="107" spans="1:6" ht="12.75">
      <c r="A107" s="10" t="s">
        <v>117</v>
      </c>
      <c r="B107" s="11" t="s">
        <v>116</v>
      </c>
      <c r="C107" s="12">
        <v>876.98</v>
      </c>
      <c r="D107" s="13">
        <v>2</v>
      </c>
      <c r="E107" s="12">
        <v>2</v>
      </c>
      <c r="F107" s="12">
        <f>TRUNC(C107*D107*E107,2)</f>
        <v>3507.92</v>
      </c>
    </row>
    <row r="108" spans="1:6" ht="12.75">
      <c r="A108" s="10" t="s">
        <v>118</v>
      </c>
      <c r="B108" s="11" t="s">
        <v>116</v>
      </c>
      <c r="C108" s="12">
        <v>162.78</v>
      </c>
      <c r="D108" s="13">
        <v>2</v>
      </c>
      <c r="E108" s="12">
        <v>2</v>
      </c>
      <c r="F108" s="12">
        <f>TRUNC(C108*D108*E108,2)</f>
        <v>651.12</v>
      </c>
    </row>
    <row r="109" spans="1:6" ht="12.75">
      <c r="A109" s="10" t="s">
        <v>119</v>
      </c>
      <c r="B109" s="11" t="s">
        <v>116</v>
      </c>
      <c r="C109" s="12">
        <v>163.7</v>
      </c>
      <c r="D109" s="13">
        <v>2</v>
      </c>
      <c r="E109" s="12">
        <v>2</v>
      </c>
      <c r="F109" s="12">
        <f>TRUNC(C109*D109*E109,2)</f>
        <v>654.8</v>
      </c>
    </row>
    <row r="110" spans="1:6" ht="12.75">
      <c r="A110" s="10" t="s">
        <v>120</v>
      </c>
      <c r="B110" s="11" t="s">
        <v>116</v>
      </c>
      <c r="C110" s="12">
        <v>271.78</v>
      </c>
      <c r="D110" s="13">
        <v>2</v>
      </c>
      <c r="E110" s="12">
        <v>2</v>
      </c>
      <c r="F110" s="12">
        <f>TRUNC(C110*D110*E110,2)</f>
        <v>1087.12</v>
      </c>
    </row>
    <row r="111" spans="1:6" ht="12.75">
      <c r="A111" s="10" t="s">
        <v>121</v>
      </c>
      <c r="B111" s="11" t="s">
        <v>116</v>
      </c>
      <c r="C111" s="12">
        <v>287.89</v>
      </c>
      <c r="D111" s="13">
        <v>2</v>
      </c>
      <c r="E111" s="12">
        <v>2</v>
      </c>
      <c r="F111" s="12">
        <f>TRUNC(C111*D111*E111,2)</f>
        <v>1151.56</v>
      </c>
    </row>
    <row r="112" spans="1:6" ht="12.75">
      <c r="A112" s="10" t="s">
        <v>122</v>
      </c>
      <c r="B112" s="11" t="s">
        <v>116</v>
      </c>
      <c r="C112" s="12">
        <v>167.89</v>
      </c>
      <c r="D112" s="13">
        <v>2</v>
      </c>
      <c r="E112" s="12">
        <v>2</v>
      </c>
      <c r="F112" s="12">
        <f>TRUNC(C112*D112*E112,2)</f>
        <v>671.56</v>
      </c>
    </row>
    <row r="113" spans="1:6" ht="12.75">
      <c r="A113" s="10" t="s">
        <v>123</v>
      </c>
      <c r="B113" s="11" t="s">
        <v>116</v>
      </c>
      <c r="C113" s="12">
        <v>478.44</v>
      </c>
      <c r="D113" s="13">
        <v>2</v>
      </c>
      <c r="E113" s="12">
        <v>2</v>
      </c>
      <c r="F113" s="12">
        <f>TRUNC(C113*D113*E113,2)</f>
        <v>1913.76</v>
      </c>
    </row>
    <row r="114" spans="1:6" ht="12.75">
      <c r="A114" s="10" t="s">
        <v>124</v>
      </c>
      <c r="B114" s="11" t="s">
        <v>116</v>
      </c>
      <c r="C114" s="12">
        <v>297.22</v>
      </c>
      <c r="D114" s="13">
        <v>2</v>
      </c>
      <c r="E114" s="12">
        <v>2</v>
      </c>
      <c r="F114" s="12">
        <f>TRUNC(C114*D114*E114,2)</f>
        <v>1188.88</v>
      </c>
    </row>
    <row r="115" spans="1:6" ht="12.75">
      <c r="A115" s="10" t="s">
        <v>125</v>
      </c>
      <c r="B115" s="11" t="s">
        <v>116</v>
      </c>
      <c r="C115" s="12">
        <v>560.84</v>
      </c>
      <c r="D115" s="13">
        <v>2</v>
      </c>
      <c r="E115" s="12">
        <v>2</v>
      </c>
      <c r="F115" s="12">
        <f>TRUNC(C115*D115*E115,2)</f>
        <v>2243.36</v>
      </c>
    </row>
    <row r="116" spans="1:6" ht="12.75">
      <c r="A116" s="10" t="s">
        <v>126</v>
      </c>
      <c r="B116" s="11" t="s">
        <v>116</v>
      </c>
      <c r="C116" s="12">
        <v>176.57</v>
      </c>
      <c r="D116" s="13">
        <v>2</v>
      </c>
      <c r="E116" s="12">
        <v>2</v>
      </c>
      <c r="F116" s="12">
        <f>TRUNC(C116*D116*E116,2)</f>
        <v>706.28</v>
      </c>
    </row>
    <row r="117" spans="1:6" ht="12.75">
      <c r="A117" s="10" t="s">
        <v>127</v>
      </c>
      <c r="B117" s="11" t="s">
        <v>116</v>
      </c>
      <c r="C117" s="12">
        <v>720</v>
      </c>
      <c r="D117" s="13">
        <v>2</v>
      </c>
      <c r="E117" s="12">
        <v>2</v>
      </c>
      <c r="F117" s="12">
        <f>TRUNC(C117*D117*E117,2)</f>
        <v>2880</v>
      </c>
    </row>
    <row r="118" spans="1:6" ht="12.75">
      <c r="A118" s="10" t="s">
        <v>128</v>
      </c>
      <c r="B118" s="11" t="s">
        <v>116</v>
      </c>
      <c r="C118" s="12">
        <v>796.78</v>
      </c>
      <c r="D118" s="13">
        <v>2</v>
      </c>
      <c r="E118" s="12">
        <v>2</v>
      </c>
      <c r="F118" s="12">
        <f>TRUNC(C118*D118*E118,2)</f>
        <v>3187.12</v>
      </c>
    </row>
    <row r="119" spans="1:6" ht="12.75">
      <c r="A119" s="10" t="s">
        <v>129</v>
      </c>
      <c r="B119" s="11" t="s">
        <v>116</v>
      </c>
      <c r="C119" s="12">
        <v>122.78</v>
      </c>
      <c r="D119" s="13">
        <v>2</v>
      </c>
      <c r="E119" s="12">
        <v>2</v>
      </c>
      <c r="F119" s="12">
        <f>TRUNC(C119*D119*E119,2)</f>
        <v>491.12</v>
      </c>
    </row>
    <row r="120" spans="1:6" ht="12.75">
      <c r="A120" s="10" t="s">
        <v>130</v>
      </c>
      <c r="B120" s="11" t="s">
        <v>116</v>
      </c>
      <c r="C120" s="12">
        <v>423.09</v>
      </c>
      <c r="D120" s="13">
        <v>2</v>
      </c>
      <c r="E120" s="12">
        <v>2</v>
      </c>
      <c r="F120" s="12">
        <f>TRUNC(C120*D120*E120,2)</f>
        <v>1692.36</v>
      </c>
    </row>
    <row r="121" spans="1:6" ht="12.75">
      <c r="A121" s="10" t="s">
        <v>131</v>
      </c>
      <c r="B121" s="11" t="s">
        <v>116</v>
      </c>
      <c r="C121" s="12">
        <v>151.44</v>
      </c>
      <c r="D121" s="13">
        <v>2</v>
      </c>
      <c r="E121" s="12">
        <v>2</v>
      </c>
      <c r="F121" s="12">
        <f>TRUNC(C121*D121*E121,2)</f>
        <v>605.76</v>
      </c>
    </row>
    <row r="122" spans="1:6" ht="12.75">
      <c r="A122" s="10" t="s">
        <v>132</v>
      </c>
      <c r="B122" s="11" t="s">
        <v>116</v>
      </c>
      <c r="C122" s="12">
        <v>235.91</v>
      </c>
      <c r="D122" s="13">
        <v>2</v>
      </c>
      <c r="E122" s="12">
        <v>2</v>
      </c>
      <c r="F122" s="12">
        <f>TRUNC(C122*D122*E122,2)</f>
        <v>943.64</v>
      </c>
    </row>
    <row r="123" spans="1:6" ht="12.75">
      <c r="A123" s="10" t="s">
        <v>133</v>
      </c>
      <c r="B123" s="11" t="s">
        <v>116</v>
      </c>
      <c r="C123" s="12">
        <v>226.03</v>
      </c>
      <c r="D123" s="13">
        <v>2</v>
      </c>
      <c r="E123" s="12">
        <v>2</v>
      </c>
      <c r="F123" s="12">
        <f>TRUNC(C123*D123*E123,2)</f>
        <v>904.12</v>
      </c>
    </row>
    <row r="124" spans="1:6" ht="12.75">
      <c r="A124" s="10" t="s">
        <v>134</v>
      </c>
      <c r="B124" s="11" t="s">
        <v>116</v>
      </c>
      <c r="C124" s="12">
        <v>119.72</v>
      </c>
      <c r="D124" s="13">
        <v>2</v>
      </c>
      <c r="E124" s="12">
        <v>2</v>
      </c>
      <c r="F124" s="12">
        <f>TRUNC(C124*D124*E124,2)</f>
        <v>478.88</v>
      </c>
    </row>
    <row r="125" spans="1:6" ht="12.75">
      <c r="A125" s="10" t="s">
        <v>135</v>
      </c>
      <c r="B125" s="11" t="s">
        <v>116</v>
      </c>
      <c r="C125" s="12">
        <v>135.43</v>
      </c>
      <c r="D125" s="13">
        <v>2</v>
      </c>
      <c r="E125" s="12">
        <v>2</v>
      </c>
      <c r="F125" s="12">
        <f>TRUNC(C125*D125*E125,2)</f>
        <v>541.72</v>
      </c>
    </row>
    <row r="126" spans="1:6" ht="12.75">
      <c r="A126" s="10" t="s">
        <v>136</v>
      </c>
      <c r="B126" s="11" t="s">
        <v>116</v>
      </c>
      <c r="C126" s="12">
        <v>60.82</v>
      </c>
      <c r="D126" s="13">
        <v>2</v>
      </c>
      <c r="E126" s="12">
        <v>2</v>
      </c>
      <c r="F126" s="12">
        <f>TRUNC(C126*D126*E126,2)</f>
        <v>243.28</v>
      </c>
    </row>
    <row r="127" spans="1:6" ht="12.75">
      <c r="A127" s="10" t="s">
        <v>137</v>
      </c>
      <c r="B127" s="11" t="s">
        <v>116</v>
      </c>
      <c r="C127" s="12">
        <v>192.83</v>
      </c>
      <c r="D127" s="13">
        <v>2</v>
      </c>
      <c r="E127" s="12">
        <v>2</v>
      </c>
      <c r="F127" s="12">
        <f>TRUNC(C127*D127*E127,2)</f>
        <v>771.32</v>
      </c>
    </row>
    <row r="128" spans="1:6" ht="12.75">
      <c r="A128" s="10" t="s">
        <v>138</v>
      </c>
      <c r="B128" s="11" t="s">
        <v>116</v>
      </c>
      <c r="C128" s="12">
        <v>291.02</v>
      </c>
      <c r="D128" s="13">
        <v>2</v>
      </c>
      <c r="E128" s="12">
        <v>2</v>
      </c>
      <c r="F128" s="12">
        <f>TRUNC(C128*D128*E128,2)</f>
        <v>1164.08</v>
      </c>
    </row>
    <row r="129" spans="1:6" ht="12.75">
      <c r="A129" s="10" t="s">
        <v>139</v>
      </c>
      <c r="B129" s="11" t="s">
        <v>116</v>
      </c>
      <c r="C129" s="12">
        <v>191.7</v>
      </c>
      <c r="D129" s="13">
        <v>2</v>
      </c>
      <c r="E129" s="12">
        <v>2</v>
      </c>
      <c r="F129" s="12">
        <f>TRUNC(C129*D129*E129,2)</f>
        <v>766.8</v>
      </c>
    </row>
    <row r="130" spans="1:6" ht="12.75">
      <c r="A130" s="10" t="s">
        <v>140</v>
      </c>
      <c r="B130" s="11" t="s">
        <v>116</v>
      </c>
      <c r="C130" s="12">
        <v>252.85</v>
      </c>
      <c r="D130" s="13">
        <v>2</v>
      </c>
      <c r="E130" s="12">
        <v>2</v>
      </c>
      <c r="F130" s="12">
        <f>TRUNC(C130*D130*E130,2)</f>
        <v>1011.4</v>
      </c>
    </row>
    <row r="131" spans="1:6" ht="12.75">
      <c r="A131" s="10" t="s">
        <v>141</v>
      </c>
      <c r="B131" s="11" t="s">
        <v>116</v>
      </c>
      <c r="C131" s="12">
        <v>342.27</v>
      </c>
      <c r="D131" s="13">
        <v>2</v>
      </c>
      <c r="E131" s="12">
        <v>2</v>
      </c>
      <c r="F131" s="12">
        <f>TRUNC(C131*D131*E131,2)</f>
        <v>1369.08</v>
      </c>
    </row>
    <row r="132" spans="1:6" ht="12.75">
      <c r="A132" s="10" t="s">
        <v>142</v>
      </c>
      <c r="B132" s="11" t="s">
        <v>116</v>
      </c>
      <c r="C132" s="12">
        <v>180.78</v>
      </c>
      <c r="D132" s="13">
        <v>2</v>
      </c>
      <c r="E132" s="12">
        <v>2</v>
      </c>
      <c r="F132" s="12">
        <f>TRUNC(C132*D132*E132,2)</f>
        <v>723.12</v>
      </c>
    </row>
    <row r="133" spans="1:6" ht="12.75">
      <c r="A133" s="10" t="s">
        <v>143</v>
      </c>
      <c r="B133" s="11" t="s">
        <v>116</v>
      </c>
      <c r="C133" s="12">
        <v>64.53</v>
      </c>
      <c r="D133" s="13">
        <v>2</v>
      </c>
      <c r="E133" s="12">
        <v>2</v>
      </c>
      <c r="F133" s="12">
        <f>TRUNC(C133*D133*E133,2)</f>
        <v>258.12</v>
      </c>
    </row>
    <row r="134" spans="1:6" ht="12.75">
      <c r="A134" s="10" t="s">
        <v>144</v>
      </c>
      <c r="B134" s="11" t="s">
        <v>116</v>
      </c>
      <c r="C134" s="12">
        <v>230.8</v>
      </c>
      <c r="D134" s="13">
        <v>2</v>
      </c>
      <c r="E134" s="12">
        <v>2</v>
      </c>
      <c r="F134" s="12">
        <f>TRUNC(C134*D134*E134,2)</f>
        <v>923.2</v>
      </c>
    </row>
    <row r="135" spans="1:6" ht="12.75">
      <c r="A135" s="10" t="s">
        <v>145</v>
      </c>
      <c r="B135" s="11" t="s">
        <v>116</v>
      </c>
      <c r="C135" s="12">
        <v>211.19</v>
      </c>
      <c r="D135" s="13">
        <v>2</v>
      </c>
      <c r="E135" s="12">
        <v>2</v>
      </c>
      <c r="F135" s="12">
        <f>TRUNC(C135*D135*E135,2)</f>
        <v>844.76</v>
      </c>
    </row>
    <row r="136" spans="1:6" ht="12.75">
      <c r="A136" s="10" t="s">
        <v>146</v>
      </c>
      <c r="B136" s="11" t="s">
        <v>116</v>
      </c>
      <c r="C136" s="12">
        <v>196.49</v>
      </c>
      <c r="D136" s="13">
        <v>2</v>
      </c>
      <c r="E136" s="12">
        <v>2</v>
      </c>
      <c r="F136" s="12">
        <f>TRUNC(C136*D136*E136,2)</f>
        <v>785.96</v>
      </c>
    </row>
    <row r="137" spans="1:6" ht="12.75">
      <c r="A137" s="10" t="s">
        <v>147</v>
      </c>
      <c r="B137" s="11" t="s">
        <v>116</v>
      </c>
      <c r="C137" s="12">
        <v>274.98</v>
      </c>
      <c r="D137" s="13">
        <v>2</v>
      </c>
      <c r="E137" s="12">
        <v>2</v>
      </c>
      <c r="F137" s="12">
        <f>TRUNC(C137*D137*E137,2)</f>
        <v>1099.92</v>
      </c>
    </row>
    <row r="138" spans="1:6" ht="12.75">
      <c r="A138" s="10" t="s">
        <v>148</v>
      </c>
      <c r="B138" s="11" t="s">
        <v>116</v>
      </c>
      <c r="C138" s="12">
        <v>255.6</v>
      </c>
      <c r="D138" s="13">
        <v>2</v>
      </c>
      <c r="E138" s="12">
        <v>2</v>
      </c>
      <c r="F138" s="12">
        <f>TRUNC(C138*D138*E138,2)</f>
        <v>1022.4</v>
      </c>
    </row>
    <row r="139" spans="1:6" ht="12.75">
      <c r="A139" s="10" t="s">
        <v>149</v>
      </c>
      <c r="B139" s="11" t="s">
        <v>116</v>
      </c>
      <c r="C139" s="12">
        <v>180.64</v>
      </c>
      <c r="D139" s="13">
        <v>2</v>
      </c>
      <c r="E139" s="12">
        <v>2</v>
      </c>
      <c r="F139" s="12">
        <f>TRUNC(C139*D139*E139,2)</f>
        <v>722.56</v>
      </c>
    </row>
    <row r="140" spans="1:6" ht="12.75">
      <c r="A140" s="10" t="s">
        <v>150</v>
      </c>
      <c r="B140" s="11" t="s">
        <v>116</v>
      </c>
      <c r="C140" s="12">
        <v>959.92</v>
      </c>
      <c r="D140" s="13">
        <v>2</v>
      </c>
      <c r="E140" s="12">
        <v>2</v>
      </c>
      <c r="F140" s="12">
        <f>TRUNC(C140*D140*E140,2)</f>
        <v>3839.68</v>
      </c>
    </row>
    <row r="141" spans="1:6" ht="12.75">
      <c r="A141" s="10" t="s">
        <v>151</v>
      </c>
      <c r="B141" s="11" t="s">
        <v>116</v>
      </c>
      <c r="C141" s="12">
        <v>500.93</v>
      </c>
      <c r="D141" s="13">
        <v>2</v>
      </c>
      <c r="E141" s="12">
        <v>2</v>
      </c>
      <c r="F141" s="12">
        <f>TRUNC(C141*D141*E141,2)</f>
        <v>2003.72</v>
      </c>
    </row>
    <row r="142" spans="1:6" ht="12.75">
      <c r="A142" s="10" t="s">
        <v>152</v>
      </c>
      <c r="B142" s="11" t="s">
        <v>116</v>
      </c>
      <c r="C142" s="12">
        <v>298.57</v>
      </c>
      <c r="D142" s="13">
        <v>2</v>
      </c>
      <c r="E142" s="12">
        <v>2</v>
      </c>
      <c r="F142" s="12">
        <f>TRUNC(C142*D142*E142,2)</f>
        <v>1194.28</v>
      </c>
    </row>
    <row r="143" spans="1:6" ht="12.75">
      <c r="A143" s="10" t="s">
        <v>153</v>
      </c>
      <c r="B143" s="11" t="s">
        <v>116</v>
      </c>
      <c r="C143" s="12">
        <v>335.44</v>
      </c>
      <c r="D143" s="13">
        <v>2</v>
      </c>
      <c r="E143" s="12">
        <v>2</v>
      </c>
      <c r="F143" s="12">
        <f>TRUNC(C143*D143*E143,2)</f>
        <v>1341.76</v>
      </c>
    </row>
    <row r="144" spans="1:6" ht="12.75">
      <c r="A144" s="10" t="s">
        <v>154</v>
      </c>
      <c r="B144" s="11" t="s">
        <v>116</v>
      </c>
      <c r="C144" s="12">
        <v>340.97</v>
      </c>
      <c r="D144" s="13">
        <v>2</v>
      </c>
      <c r="E144" s="12">
        <v>2</v>
      </c>
      <c r="F144" s="12">
        <f>TRUNC(C144*D144*E144,2)</f>
        <v>1363.88</v>
      </c>
    </row>
    <row r="145" spans="1:6" ht="12.75">
      <c r="A145" s="10" t="s">
        <v>155</v>
      </c>
      <c r="B145" s="11" t="s">
        <v>116</v>
      </c>
      <c r="C145" s="12">
        <v>204.24</v>
      </c>
      <c r="D145" s="13">
        <v>2</v>
      </c>
      <c r="E145" s="12">
        <v>2</v>
      </c>
      <c r="F145" s="12">
        <f>TRUNC(C145*D145*E145,2)</f>
        <v>816.96</v>
      </c>
    </row>
    <row r="146" spans="1:6" ht="12.75">
      <c r="A146" s="10" t="s">
        <v>156</v>
      </c>
      <c r="B146" s="11" t="s">
        <v>116</v>
      </c>
      <c r="C146" s="12">
        <v>524.83</v>
      </c>
      <c r="D146" s="13">
        <v>2</v>
      </c>
      <c r="E146" s="12">
        <v>2</v>
      </c>
      <c r="F146" s="12">
        <f>TRUNC(C146*D146*E146,2)</f>
        <v>2099.32</v>
      </c>
    </row>
    <row r="147" spans="1:6" ht="12.75">
      <c r="A147" s="10" t="s">
        <v>157</v>
      </c>
      <c r="B147" s="11" t="s">
        <v>116</v>
      </c>
      <c r="C147" s="12">
        <v>92.86</v>
      </c>
      <c r="D147" s="13">
        <v>2</v>
      </c>
      <c r="E147" s="12">
        <v>2</v>
      </c>
      <c r="F147" s="12">
        <f>TRUNC(C147*D147*E147,2)</f>
        <v>371.44</v>
      </c>
    </row>
    <row r="148" spans="1:6" ht="12.75">
      <c r="A148" s="10" t="s">
        <v>158</v>
      </c>
      <c r="B148" s="11" t="s">
        <v>116</v>
      </c>
      <c r="C148" s="12">
        <v>178.42</v>
      </c>
      <c r="D148" s="13">
        <v>2</v>
      </c>
      <c r="E148" s="12">
        <v>2</v>
      </c>
      <c r="F148" s="12">
        <f>TRUNC(C148*D148*E148,2)</f>
        <v>713.68</v>
      </c>
    </row>
    <row r="149" spans="1:6" ht="12.75">
      <c r="A149" s="10" t="s">
        <v>159</v>
      </c>
      <c r="B149" s="11" t="s">
        <v>116</v>
      </c>
      <c r="C149" s="12">
        <v>213.76</v>
      </c>
      <c r="D149" s="13">
        <v>2</v>
      </c>
      <c r="E149" s="12">
        <v>2</v>
      </c>
      <c r="F149" s="12">
        <f>TRUNC(C149*D149*E149,2)</f>
        <v>855.04</v>
      </c>
    </row>
    <row r="150" spans="1:6" ht="12.75">
      <c r="A150" s="10" t="s">
        <v>160</v>
      </c>
      <c r="B150" s="11" t="s">
        <v>116</v>
      </c>
      <c r="C150" s="12">
        <v>77.81</v>
      </c>
      <c r="D150" s="13">
        <v>2</v>
      </c>
      <c r="E150" s="12">
        <v>2</v>
      </c>
      <c r="F150" s="12">
        <f>TRUNC(C150*D150*E150,2)</f>
        <v>311.24</v>
      </c>
    </row>
    <row r="151" spans="1:6" ht="12.75">
      <c r="A151" s="10" t="s">
        <v>161</v>
      </c>
      <c r="B151" s="11" t="s">
        <v>116</v>
      </c>
      <c r="C151" s="12">
        <v>89.9</v>
      </c>
      <c r="D151" s="13">
        <v>2</v>
      </c>
      <c r="E151" s="12">
        <v>2</v>
      </c>
      <c r="F151" s="12">
        <f>TRUNC(C151*D151*E151,2)</f>
        <v>359.6</v>
      </c>
    </row>
    <row r="152" spans="1:6" ht="12.75">
      <c r="A152" s="10" t="s">
        <v>162</v>
      </c>
      <c r="B152" s="11" t="s">
        <v>163</v>
      </c>
      <c r="C152" s="12">
        <v>3640</v>
      </c>
      <c r="D152" s="13">
        <v>2</v>
      </c>
      <c r="E152" s="12">
        <v>3</v>
      </c>
      <c r="F152" s="12">
        <f>TRUNC(C152*D152*E152,2)</f>
        <v>21840</v>
      </c>
    </row>
    <row r="153" spans="1:6" ht="12.75">
      <c r="A153" s="10" t="s">
        <v>164</v>
      </c>
      <c r="B153" s="11" t="s">
        <v>163</v>
      </c>
      <c r="C153" s="12">
        <v>408.98</v>
      </c>
      <c r="D153" s="13">
        <v>2</v>
      </c>
      <c r="E153" s="12">
        <v>1.5</v>
      </c>
      <c r="F153" s="12">
        <f>TRUNC(C153*D153*E153,2)</f>
        <v>1226.94</v>
      </c>
    </row>
    <row r="154" spans="1:6" ht="12.75">
      <c r="A154" s="10" t="s">
        <v>165</v>
      </c>
      <c r="B154" s="11" t="s">
        <v>163</v>
      </c>
      <c r="C154" s="12">
        <v>916.74</v>
      </c>
      <c r="D154" s="13">
        <v>2</v>
      </c>
      <c r="E154" s="12">
        <v>1.5</v>
      </c>
      <c r="F154" s="12">
        <f>TRUNC(C154*D154*E154,2)</f>
        <v>2750.22</v>
      </c>
    </row>
    <row r="155" spans="1:6" ht="12.75">
      <c r="A155" s="10" t="s">
        <v>166</v>
      </c>
      <c r="B155" s="11" t="s">
        <v>163</v>
      </c>
      <c r="C155" s="12">
        <v>285.2</v>
      </c>
      <c r="D155" s="13">
        <v>2</v>
      </c>
      <c r="E155" s="12">
        <v>1.5</v>
      </c>
      <c r="F155" s="12">
        <f>TRUNC(C155*D155*E155,2)</f>
        <v>855.6</v>
      </c>
    </row>
    <row r="156" spans="1:6" ht="12.75">
      <c r="A156" s="10" t="s">
        <v>167</v>
      </c>
      <c r="B156" s="11" t="s">
        <v>163</v>
      </c>
      <c r="C156" s="12">
        <v>120.58</v>
      </c>
      <c r="D156" s="13">
        <v>2</v>
      </c>
      <c r="E156" s="12">
        <v>1.5</v>
      </c>
      <c r="F156" s="12">
        <f>TRUNC(C156*D156*E156,2)</f>
        <v>361.74</v>
      </c>
    </row>
    <row r="157" spans="1:6" ht="12.75">
      <c r="A157" s="10" t="s">
        <v>168</v>
      </c>
      <c r="B157" s="11" t="s">
        <v>163</v>
      </c>
      <c r="C157" s="12">
        <v>254.07</v>
      </c>
      <c r="D157" s="13">
        <v>2</v>
      </c>
      <c r="E157" s="12">
        <v>1.5</v>
      </c>
      <c r="F157" s="12">
        <f>TRUNC(C157*D157*E157,2)</f>
        <v>762.21</v>
      </c>
    </row>
    <row r="158" spans="1:6" ht="12.75">
      <c r="A158" s="10" t="s">
        <v>169</v>
      </c>
      <c r="B158" s="11" t="s">
        <v>163</v>
      </c>
      <c r="C158" s="12">
        <v>431.81</v>
      </c>
      <c r="D158" s="13">
        <v>2</v>
      </c>
      <c r="E158" s="12">
        <v>1.5</v>
      </c>
      <c r="F158" s="12">
        <f>TRUNC(C158*D158*E158,2)</f>
        <v>1295.43</v>
      </c>
    </row>
    <row r="159" spans="1:6" ht="12.75">
      <c r="A159" s="10" t="s">
        <v>170</v>
      </c>
      <c r="B159" s="11" t="s">
        <v>163</v>
      </c>
      <c r="C159" s="12">
        <v>223.37</v>
      </c>
      <c r="D159" s="13">
        <v>2</v>
      </c>
      <c r="E159" s="12">
        <v>1.5</v>
      </c>
      <c r="F159" s="12">
        <f>TRUNC(C159*D159*E159,2)</f>
        <v>670.11</v>
      </c>
    </row>
    <row r="160" spans="1:6" ht="12.75">
      <c r="A160" s="10" t="s">
        <v>171</v>
      </c>
      <c r="B160" s="11" t="s">
        <v>163</v>
      </c>
      <c r="C160" s="12">
        <v>119.98</v>
      </c>
      <c r="D160" s="13">
        <v>2</v>
      </c>
      <c r="E160" s="12">
        <v>1.5</v>
      </c>
      <c r="F160" s="12">
        <f>TRUNC(C160*D160*E160,2)</f>
        <v>359.94</v>
      </c>
    </row>
    <row r="161" spans="1:6" ht="12.75">
      <c r="A161" s="10" t="s">
        <v>172</v>
      </c>
      <c r="B161" s="11" t="s">
        <v>163</v>
      </c>
      <c r="C161" s="12">
        <v>116.08</v>
      </c>
      <c r="D161" s="13">
        <v>2</v>
      </c>
      <c r="E161" s="12">
        <v>1.5</v>
      </c>
      <c r="F161" s="12">
        <f>TRUNC(C161*D161*E161,2)</f>
        <v>348.24</v>
      </c>
    </row>
    <row r="162" spans="1:6" ht="12.75">
      <c r="A162" s="10" t="s">
        <v>173</v>
      </c>
      <c r="B162" s="11" t="s">
        <v>163</v>
      </c>
      <c r="C162" s="12">
        <v>332.96</v>
      </c>
      <c r="D162" s="13">
        <v>2</v>
      </c>
      <c r="E162" s="12">
        <v>1.5</v>
      </c>
      <c r="F162" s="12">
        <f>TRUNC(C162*D162*E162,2)</f>
        <v>998.88</v>
      </c>
    </row>
    <row r="163" spans="1:6" ht="12.75">
      <c r="A163" s="10" t="s">
        <v>174</v>
      </c>
      <c r="B163" s="11" t="s">
        <v>163</v>
      </c>
      <c r="C163" s="12">
        <v>290.19</v>
      </c>
      <c r="D163" s="13">
        <v>2</v>
      </c>
      <c r="E163" s="12">
        <v>1.5</v>
      </c>
      <c r="F163" s="12">
        <f>TRUNC(C163*D163*E163,2)</f>
        <v>870.57</v>
      </c>
    </row>
    <row r="164" spans="1:6" ht="12.75">
      <c r="A164" s="10" t="s">
        <v>175</v>
      </c>
      <c r="B164" s="11" t="s">
        <v>163</v>
      </c>
      <c r="C164" s="12">
        <v>352.24</v>
      </c>
      <c r="D164" s="13">
        <v>2</v>
      </c>
      <c r="E164" s="12">
        <v>1.5</v>
      </c>
      <c r="F164" s="12">
        <f>TRUNC(C164*D164*E164,2)</f>
        <v>1056.72</v>
      </c>
    </row>
    <row r="165" spans="1:6" ht="12.75">
      <c r="A165" s="10" t="s">
        <v>176</v>
      </c>
      <c r="B165" s="11" t="s">
        <v>163</v>
      </c>
      <c r="C165" s="12">
        <v>43.18</v>
      </c>
      <c r="D165" s="13">
        <v>2</v>
      </c>
      <c r="E165" s="12">
        <v>1.5</v>
      </c>
      <c r="F165" s="12">
        <f>TRUNC(C165*D165*E165,2)</f>
        <v>129.54</v>
      </c>
    </row>
    <row r="166" spans="1:6" ht="12.75">
      <c r="A166" s="10" t="s">
        <v>177</v>
      </c>
      <c r="B166" s="11" t="s">
        <v>163</v>
      </c>
      <c r="C166" s="12">
        <v>124.89</v>
      </c>
      <c r="D166" s="13">
        <v>2</v>
      </c>
      <c r="E166" s="12">
        <v>1.5</v>
      </c>
      <c r="F166" s="12">
        <f>TRUNC(C166*D166*E166,2)</f>
        <v>374.67</v>
      </c>
    </row>
    <row r="167" spans="1:6" ht="12.75">
      <c r="A167" s="10" t="s">
        <v>178</v>
      </c>
      <c r="B167" s="11" t="s">
        <v>163</v>
      </c>
      <c r="C167" s="12">
        <v>57.8</v>
      </c>
      <c r="D167" s="13">
        <v>2</v>
      </c>
      <c r="E167" s="12">
        <v>1.5</v>
      </c>
      <c r="F167" s="12">
        <f>TRUNC(C167*D167*E167,2)</f>
        <v>173.4</v>
      </c>
    </row>
    <row r="168" spans="1:6" ht="12.75">
      <c r="A168" s="10" t="s">
        <v>179</v>
      </c>
      <c r="B168" s="11" t="s">
        <v>180</v>
      </c>
      <c r="C168" s="12">
        <v>1543.95</v>
      </c>
      <c r="D168" s="13">
        <v>2</v>
      </c>
      <c r="E168" s="12">
        <v>1.5</v>
      </c>
      <c r="F168" s="12">
        <f>TRUNC(C168*D168*E168,2)</f>
        <v>4631.85</v>
      </c>
    </row>
    <row r="169" spans="1:6" ht="12.75">
      <c r="A169" s="10" t="s">
        <v>181</v>
      </c>
      <c r="B169" s="11" t="s">
        <v>180</v>
      </c>
      <c r="C169" s="12">
        <v>799.58</v>
      </c>
      <c r="D169" s="13">
        <v>2</v>
      </c>
      <c r="E169" s="12">
        <v>1.5</v>
      </c>
      <c r="F169" s="12">
        <f>TRUNC(C169*D169*E169,2)</f>
        <v>2398.74</v>
      </c>
    </row>
    <row r="170" spans="1:6" ht="12.75">
      <c r="A170" s="10" t="s">
        <v>182</v>
      </c>
      <c r="B170" s="11" t="s">
        <v>180</v>
      </c>
      <c r="C170" s="12">
        <v>89.21</v>
      </c>
      <c r="D170" s="13">
        <v>2</v>
      </c>
      <c r="E170" s="12">
        <v>1.5</v>
      </c>
      <c r="F170" s="12">
        <f>TRUNC(C170*D170*E170,2)</f>
        <v>267.63</v>
      </c>
    </row>
    <row r="171" spans="1:6" ht="12.75">
      <c r="A171" s="10" t="s">
        <v>183</v>
      </c>
      <c r="B171" s="11" t="s">
        <v>180</v>
      </c>
      <c r="C171" s="12">
        <v>50.96</v>
      </c>
      <c r="D171" s="13">
        <v>2</v>
      </c>
      <c r="E171" s="12">
        <v>1.5</v>
      </c>
      <c r="F171" s="12">
        <f>TRUNC(C171*D171*E171,2)</f>
        <v>152.88</v>
      </c>
    </row>
    <row r="172" spans="1:6" ht="12.75">
      <c r="A172" s="10" t="s">
        <v>184</v>
      </c>
      <c r="B172" s="11" t="s">
        <v>180</v>
      </c>
      <c r="C172" s="12">
        <v>127.49</v>
      </c>
      <c r="D172" s="13">
        <v>2</v>
      </c>
      <c r="E172" s="12">
        <v>1.5</v>
      </c>
      <c r="F172" s="12">
        <f>TRUNC(C172*D172*E172,2)</f>
        <v>382.47</v>
      </c>
    </row>
    <row r="173" spans="1:6" ht="12.75">
      <c r="A173" s="10" t="s">
        <v>185</v>
      </c>
      <c r="B173" s="11" t="s">
        <v>180</v>
      </c>
      <c r="C173" s="12">
        <v>191.6</v>
      </c>
      <c r="D173" s="13">
        <v>2</v>
      </c>
      <c r="E173" s="12">
        <v>1.5</v>
      </c>
      <c r="F173" s="12">
        <f>TRUNC(C173*D173*E173,2)</f>
        <v>574.8</v>
      </c>
    </row>
    <row r="174" spans="1:6" ht="12.75">
      <c r="A174" s="10" t="s">
        <v>186</v>
      </c>
      <c r="B174" s="11" t="s">
        <v>180</v>
      </c>
      <c r="C174" s="12">
        <v>63.9</v>
      </c>
      <c r="D174" s="13">
        <v>2</v>
      </c>
      <c r="E174" s="12">
        <v>1.5</v>
      </c>
      <c r="F174" s="12">
        <f>TRUNC(C174*D174*E174,2)</f>
        <v>191.7</v>
      </c>
    </row>
    <row r="175" spans="1:6" ht="12.75">
      <c r="A175" s="10" t="s">
        <v>187</v>
      </c>
      <c r="B175" s="11" t="s">
        <v>180</v>
      </c>
      <c r="C175" s="12">
        <v>263.22</v>
      </c>
      <c r="D175" s="13">
        <v>2</v>
      </c>
      <c r="E175" s="12">
        <v>1.5</v>
      </c>
      <c r="F175" s="12">
        <f>TRUNC(C175*D175*E175,2)</f>
        <v>789.66</v>
      </c>
    </row>
    <row r="176" spans="1:6" ht="12.75">
      <c r="A176" s="10" t="s">
        <v>188</v>
      </c>
      <c r="B176" s="11" t="s">
        <v>180</v>
      </c>
      <c r="C176" s="12">
        <v>318.34</v>
      </c>
      <c r="D176" s="13">
        <v>2</v>
      </c>
      <c r="E176" s="12">
        <v>1.5</v>
      </c>
      <c r="F176" s="12">
        <f>TRUNC(C176*D176*E176,2)</f>
        <v>955.02</v>
      </c>
    </row>
    <row r="177" spans="1:6" ht="12.75">
      <c r="A177" s="10" t="s">
        <v>189</v>
      </c>
      <c r="B177" s="11" t="s">
        <v>180</v>
      </c>
      <c r="C177" s="12">
        <v>1175.9</v>
      </c>
      <c r="D177" s="13">
        <v>2</v>
      </c>
      <c r="E177" s="12">
        <v>1.5</v>
      </c>
      <c r="F177" s="12">
        <f>TRUNC(C177*D177*E177,2)</f>
        <v>3527.7</v>
      </c>
    </row>
    <row r="178" spans="1:6" ht="12.75">
      <c r="A178" s="10" t="s">
        <v>190</v>
      </c>
      <c r="B178" s="11" t="s">
        <v>180</v>
      </c>
      <c r="C178" s="12">
        <v>122.72</v>
      </c>
      <c r="D178" s="13">
        <v>2</v>
      </c>
      <c r="E178" s="12">
        <v>1.5</v>
      </c>
      <c r="F178" s="12">
        <f>TRUNC(C178*D178*E178,2)</f>
        <v>368.16</v>
      </c>
    </row>
    <row r="179" spans="1:6" ht="12.75">
      <c r="A179" s="10" t="s">
        <v>191</v>
      </c>
      <c r="B179" s="11" t="s">
        <v>180</v>
      </c>
      <c r="C179" s="12">
        <v>56.6</v>
      </c>
      <c r="D179" s="13">
        <v>2</v>
      </c>
      <c r="E179" s="12">
        <v>1.5</v>
      </c>
      <c r="F179" s="12">
        <f>TRUNC(C179*D179*E179,2)</f>
        <v>169.8</v>
      </c>
    </row>
    <row r="180" spans="1:6" ht="12.75">
      <c r="A180" s="10" t="s">
        <v>192</v>
      </c>
      <c r="B180" s="11" t="s">
        <v>180</v>
      </c>
      <c r="C180" s="12">
        <v>204.86</v>
      </c>
      <c r="D180" s="13">
        <v>2</v>
      </c>
      <c r="E180" s="12">
        <v>1.5</v>
      </c>
      <c r="F180" s="12">
        <f>TRUNC(C180*D180*E180,2)</f>
        <v>614.58</v>
      </c>
    </row>
    <row r="181" spans="1:6" ht="12.75">
      <c r="A181" s="10" t="s">
        <v>193</v>
      </c>
      <c r="B181" s="11" t="s">
        <v>180</v>
      </c>
      <c r="C181" s="12">
        <v>62.81</v>
      </c>
      <c r="D181" s="13">
        <v>2</v>
      </c>
      <c r="E181" s="12">
        <v>1.5</v>
      </c>
      <c r="F181" s="12">
        <f>TRUNC(C181*D181*E181,2)</f>
        <v>188.43</v>
      </c>
    </row>
    <row r="182" spans="1:6" ht="12.75">
      <c r="A182" s="10" t="s">
        <v>194</v>
      </c>
      <c r="B182" s="11" t="s">
        <v>180</v>
      </c>
      <c r="C182" s="12">
        <v>66.11</v>
      </c>
      <c r="D182" s="13">
        <v>2</v>
      </c>
      <c r="E182" s="12">
        <v>1.5</v>
      </c>
      <c r="F182" s="12">
        <f>TRUNC(C182*D182*E182,2)</f>
        <v>198.33</v>
      </c>
    </row>
    <row r="183" spans="1:6" ht="12.75">
      <c r="A183" s="10" t="s">
        <v>195</v>
      </c>
      <c r="B183" s="11" t="s">
        <v>180</v>
      </c>
      <c r="C183" s="12">
        <v>123.83</v>
      </c>
      <c r="D183" s="13">
        <v>2</v>
      </c>
      <c r="E183" s="12">
        <v>1.5</v>
      </c>
      <c r="F183" s="12">
        <f>TRUNC(C183*D183*E183,2)</f>
        <v>371.49</v>
      </c>
    </row>
    <row r="184" spans="1:6" ht="12.75">
      <c r="A184" s="10" t="s">
        <v>196</v>
      </c>
      <c r="B184" s="11" t="s">
        <v>180</v>
      </c>
      <c r="C184" s="12">
        <v>203.73</v>
      </c>
      <c r="D184" s="13">
        <v>2</v>
      </c>
      <c r="E184" s="12">
        <v>1.5</v>
      </c>
      <c r="F184" s="12">
        <f>TRUNC(C184*D184*E184,2)</f>
        <v>611.19</v>
      </c>
    </row>
    <row r="185" spans="1:6" ht="12.75">
      <c r="A185" s="10" t="s">
        <v>197</v>
      </c>
      <c r="B185" s="11" t="s">
        <v>180</v>
      </c>
      <c r="C185" s="12">
        <v>189.38</v>
      </c>
      <c r="D185" s="13">
        <v>2</v>
      </c>
      <c r="E185" s="12">
        <v>1.5</v>
      </c>
      <c r="F185" s="12">
        <f>TRUNC(C185*D185*E185,2)</f>
        <v>568.14</v>
      </c>
    </row>
    <row r="186" spans="1:6" ht="12.75">
      <c r="A186" s="10" t="s">
        <v>198</v>
      </c>
      <c r="B186" s="11" t="s">
        <v>180</v>
      </c>
      <c r="C186" s="12">
        <v>59.88</v>
      </c>
      <c r="D186" s="13">
        <v>2</v>
      </c>
      <c r="E186" s="12">
        <v>1.5</v>
      </c>
      <c r="F186" s="12">
        <f>TRUNC(C186*D186*E186,2)</f>
        <v>179.64</v>
      </c>
    </row>
    <row r="187" spans="1:6" ht="12.75">
      <c r="A187" s="10" t="s">
        <v>199</v>
      </c>
      <c r="B187" s="11" t="s">
        <v>180</v>
      </c>
      <c r="C187" s="12">
        <v>71.15</v>
      </c>
      <c r="D187" s="13">
        <v>2</v>
      </c>
      <c r="E187" s="12">
        <v>1.5</v>
      </c>
      <c r="F187" s="12">
        <f>TRUNC(C187*D187*E187,2)</f>
        <v>213.45</v>
      </c>
    </row>
    <row r="188" spans="1:6" ht="12.75">
      <c r="A188" s="10" t="s">
        <v>200</v>
      </c>
      <c r="B188" s="11" t="s">
        <v>180</v>
      </c>
      <c r="C188" s="12">
        <v>74.23</v>
      </c>
      <c r="D188" s="13">
        <v>2</v>
      </c>
      <c r="E188" s="12">
        <v>1.5</v>
      </c>
      <c r="F188" s="12">
        <f>TRUNC(C188*D188*E188,2)</f>
        <v>222.69</v>
      </c>
    </row>
    <row r="189" spans="1:6" ht="12.75">
      <c r="A189" s="10" t="s">
        <v>201</v>
      </c>
      <c r="B189" s="11" t="s">
        <v>180</v>
      </c>
      <c r="C189" s="12">
        <v>331.04</v>
      </c>
      <c r="D189" s="13">
        <v>2</v>
      </c>
      <c r="E189" s="12">
        <v>1.5</v>
      </c>
      <c r="F189" s="12">
        <f>TRUNC(C189*D189*E189,2)</f>
        <v>993.12</v>
      </c>
    </row>
    <row r="190" spans="1:6" ht="12.75">
      <c r="A190" s="10" t="s">
        <v>202</v>
      </c>
      <c r="B190" s="11" t="s">
        <v>180</v>
      </c>
      <c r="C190" s="12">
        <v>95.47</v>
      </c>
      <c r="D190" s="13">
        <v>2</v>
      </c>
      <c r="E190" s="12">
        <v>1.5</v>
      </c>
      <c r="F190" s="12">
        <f>TRUNC(C190*D190*E190,2)</f>
        <v>286.41</v>
      </c>
    </row>
    <row r="191" spans="1:6" ht="12.75">
      <c r="A191" s="10" t="s">
        <v>203</v>
      </c>
      <c r="B191" s="11" t="s">
        <v>180</v>
      </c>
      <c r="C191" s="12">
        <v>65.61</v>
      </c>
      <c r="D191" s="13">
        <v>2</v>
      </c>
      <c r="E191" s="12">
        <v>1.5</v>
      </c>
      <c r="F191" s="12">
        <f>TRUNC(C191*D191*E191,2)</f>
        <v>196.83</v>
      </c>
    </row>
    <row r="192" spans="1:6" ht="12.75">
      <c r="A192" s="10" t="s">
        <v>204</v>
      </c>
      <c r="B192" s="11" t="s">
        <v>205</v>
      </c>
      <c r="C192" s="12">
        <v>1050</v>
      </c>
      <c r="D192" s="13">
        <v>2</v>
      </c>
      <c r="E192" s="12">
        <v>2</v>
      </c>
      <c r="F192" s="12">
        <f>TRUNC(C192*D192*E192,2)</f>
        <v>4200</v>
      </c>
    </row>
    <row r="193" spans="1:6" ht="12.75">
      <c r="A193" s="10" t="s">
        <v>206</v>
      </c>
      <c r="B193" s="11" t="s">
        <v>205</v>
      </c>
      <c r="C193" s="12">
        <v>436</v>
      </c>
      <c r="D193" s="13">
        <v>1</v>
      </c>
      <c r="E193" s="12">
        <v>5</v>
      </c>
      <c r="F193" s="12">
        <f>TRUNC(C193*D193*E193,2)</f>
        <v>2180</v>
      </c>
    </row>
    <row r="194" spans="1:6" ht="12.75">
      <c r="A194" s="10" t="s">
        <v>207</v>
      </c>
      <c r="B194" s="11" t="s">
        <v>207</v>
      </c>
      <c r="C194" s="12">
        <v>756</v>
      </c>
      <c r="D194" s="13">
        <v>2</v>
      </c>
      <c r="E194" s="12">
        <v>2</v>
      </c>
      <c r="F194" s="12">
        <f>TRUNC(C194*D194*E194,2)</f>
        <v>3024</v>
      </c>
    </row>
    <row r="195" spans="1:6" ht="12.75">
      <c r="A195" s="10" t="s">
        <v>208</v>
      </c>
      <c r="B195" s="11" t="s">
        <v>208</v>
      </c>
      <c r="C195" s="12">
        <v>2570</v>
      </c>
      <c r="D195" s="13">
        <v>2</v>
      </c>
      <c r="E195" s="12">
        <v>2.3</v>
      </c>
      <c r="F195" s="12">
        <f>TRUNC(C195*D195*E195,2)</f>
        <v>11822</v>
      </c>
    </row>
    <row r="196" spans="1:6" ht="12.75">
      <c r="A196" s="10" t="s">
        <v>209</v>
      </c>
      <c r="B196" s="11" t="s">
        <v>209</v>
      </c>
      <c r="C196" s="12">
        <v>2587</v>
      </c>
      <c r="D196" s="13">
        <v>2</v>
      </c>
      <c r="E196" s="12">
        <v>2.5</v>
      </c>
      <c r="F196" s="12">
        <f>TRUNC(C196*D196*E196,2)</f>
        <v>12935</v>
      </c>
    </row>
    <row r="197" spans="1:6" ht="12.75">
      <c r="A197" s="10" t="s">
        <v>210</v>
      </c>
      <c r="B197" s="11" t="s">
        <v>210</v>
      </c>
      <c r="C197" s="12">
        <v>600</v>
      </c>
      <c r="D197" s="13">
        <v>2</v>
      </c>
      <c r="E197" s="12">
        <v>2</v>
      </c>
      <c r="F197" s="12">
        <f>TRUNC(C197*D197*E197,2)</f>
        <v>2400</v>
      </c>
    </row>
    <row r="198" spans="1:6" ht="12.75">
      <c r="A198" s="10" t="s">
        <v>211</v>
      </c>
      <c r="B198" s="11" t="s">
        <v>211</v>
      </c>
      <c r="C198" s="12">
        <v>3150</v>
      </c>
      <c r="D198" s="13">
        <v>2</v>
      </c>
      <c r="E198" s="12">
        <v>3.5</v>
      </c>
      <c r="F198" s="12">
        <f>TRUNC(C198*D198*E198,2)</f>
        <v>22050</v>
      </c>
    </row>
    <row r="199" spans="1:6" ht="12.75">
      <c r="A199" s="10" t="s">
        <v>212</v>
      </c>
      <c r="B199" s="11" t="s">
        <v>212</v>
      </c>
      <c r="C199" s="12">
        <v>3000</v>
      </c>
      <c r="D199" s="13">
        <v>2</v>
      </c>
      <c r="E199" s="12">
        <v>2.2</v>
      </c>
      <c r="F199" s="12">
        <f>TRUNC(C199*D199*E199,2)</f>
        <v>13200</v>
      </c>
    </row>
    <row r="200" spans="1:6" ht="12.75">
      <c r="A200" s="10" t="s">
        <v>213</v>
      </c>
      <c r="B200" s="11" t="s">
        <v>213</v>
      </c>
      <c r="C200" s="12">
        <v>6989</v>
      </c>
      <c r="D200" s="13">
        <v>2</v>
      </c>
      <c r="E200" s="12">
        <v>2</v>
      </c>
      <c r="F200" s="12">
        <f>TRUNC(C200*D200*E200,2)</f>
        <v>27956</v>
      </c>
    </row>
    <row r="201" spans="1:6" ht="12.75">
      <c r="A201" s="10" t="s">
        <v>214</v>
      </c>
      <c r="B201" s="11" t="s">
        <v>214</v>
      </c>
      <c r="C201" s="12">
        <v>835</v>
      </c>
      <c r="D201" s="13">
        <v>2</v>
      </c>
      <c r="E201" s="12">
        <v>2</v>
      </c>
      <c r="F201" s="12">
        <f>TRUNC(C201*D201*E201,2)</f>
        <v>3340</v>
      </c>
    </row>
    <row r="202" spans="1:6" ht="12.75">
      <c r="A202" s="10" t="s">
        <v>215</v>
      </c>
      <c r="B202" s="11" t="s">
        <v>216</v>
      </c>
      <c r="C202" s="12">
        <v>3200</v>
      </c>
      <c r="D202" s="13">
        <v>2</v>
      </c>
      <c r="E202" s="12">
        <v>5.8</v>
      </c>
      <c r="F202" s="12">
        <f>TRUNC(C202*D202*E202,2)</f>
        <v>37120</v>
      </c>
    </row>
    <row r="203" spans="1:6" ht="25.5">
      <c r="A203" s="10" t="s">
        <v>217</v>
      </c>
      <c r="B203" s="11" t="s">
        <v>87</v>
      </c>
      <c r="C203" s="12">
        <v>2100</v>
      </c>
      <c r="D203" s="13">
        <v>2</v>
      </c>
      <c r="E203" s="12">
        <v>5.8</v>
      </c>
      <c r="F203" s="12">
        <f>TRUNC(C203*D203*E203,2)</f>
        <v>24360</v>
      </c>
    </row>
    <row r="204" spans="1:6" ht="12.75">
      <c r="A204" s="10" t="s">
        <v>218</v>
      </c>
      <c r="B204" s="11" t="s">
        <v>214</v>
      </c>
      <c r="C204" s="12">
        <v>5900</v>
      </c>
      <c r="D204" s="13">
        <v>2</v>
      </c>
      <c r="E204" s="12">
        <v>5.8</v>
      </c>
      <c r="F204" s="12">
        <f>TRUNC(C204*D204*E204,2)</f>
        <v>68440</v>
      </c>
    </row>
    <row r="205" spans="1:6" ht="12.75">
      <c r="A205" s="10" t="s">
        <v>219</v>
      </c>
      <c r="B205" s="11" t="s">
        <v>38</v>
      </c>
      <c r="C205" s="12">
        <v>62.6</v>
      </c>
      <c r="D205" s="13">
        <v>1</v>
      </c>
      <c r="E205" s="12">
        <v>6</v>
      </c>
      <c r="F205" s="12">
        <f>TRUNC(C205*D205*E205,2)</f>
        <v>375.6</v>
      </c>
    </row>
    <row r="206" spans="1:6" ht="12.75">
      <c r="A206" s="10" t="s">
        <v>220</v>
      </c>
      <c r="B206" s="11" t="s">
        <v>38</v>
      </c>
      <c r="C206" s="12">
        <v>48.5</v>
      </c>
      <c r="D206" s="13">
        <v>1</v>
      </c>
      <c r="E206" s="12">
        <v>87.1</v>
      </c>
      <c r="F206" s="12">
        <f>TRUNC(C206*D206*E206,2)</f>
        <v>4224.35</v>
      </c>
    </row>
    <row r="207" spans="1:6" ht="12.75">
      <c r="A207" s="10" t="s">
        <v>221</v>
      </c>
      <c r="B207" s="11" t="s">
        <v>35</v>
      </c>
      <c r="C207" s="12">
        <v>25</v>
      </c>
      <c r="D207" s="13">
        <v>1</v>
      </c>
      <c r="E207" s="12">
        <v>20</v>
      </c>
      <c r="F207" s="12">
        <f>TRUNC(C207*D207*E207,2)</f>
        <v>500</v>
      </c>
    </row>
    <row r="208" spans="1:6" ht="12.75">
      <c r="A208" s="10" t="s">
        <v>222</v>
      </c>
      <c r="B208" s="11" t="s">
        <v>35</v>
      </c>
      <c r="C208" s="12">
        <v>17</v>
      </c>
      <c r="D208" s="13">
        <v>1</v>
      </c>
      <c r="E208" s="12">
        <v>12</v>
      </c>
      <c r="F208" s="12">
        <f>TRUNC(C208*D208*E208,2)</f>
        <v>204</v>
      </c>
    </row>
    <row r="209" spans="1:6" ht="12.75">
      <c r="A209" s="10" t="s">
        <v>223</v>
      </c>
      <c r="B209" s="11" t="s">
        <v>224</v>
      </c>
      <c r="C209" s="12">
        <v>19400</v>
      </c>
      <c r="D209" s="13">
        <v>2</v>
      </c>
      <c r="E209" s="12">
        <v>9.5</v>
      </c>
      <c r="F209" s="12">
        <f>TRUNC(C209*D209*E209,2)</f>
        <v>368600</v>
      </c>
    </row>
    <row r="210" spans="1:6" ht="12.75">
      <c r="A210" s="10" t="s">
        <v>225</v>
      </c>
      <c r="B210" s="11" t="s">
        <v>224</v>
      </c>
      <c r="C210" s="12">
        <v>32.6</v>
      </c>
      <c r="D210" s="13">
        <v>1</v>
      </c>
      <c r="E210" s="12">
        <v>13</v>
      </c>
      <c r="F210" s="12">
        <f>TRUNC(C210*D210*E210,2)</f>
        <v>423.8</v>
      </c>
    </row>
    <row r="211" spans="1:6" ht="12.75">
      <c r="A211" s="10" t="s">
        <v>226</v>
      </c>
      <c r="B211" s="11" t="s">
        <v>224</v>
      </c>
      <c r="C211" s="12">
        <v>40</v>
      </c>
      <c r="D211" s="13">
        <v>1</v>
      </c>
      <c r="E211" s="12">
        <v>10</v>
      </c>
      <c r="F211" s="12">
        <f>TRUNC(C211*D211*E211,2)</f>
        <v>400</v>
      </c>
    </row>
    <row r="212" spans="1:6" ht="12.75">
      <c r="A212" s="10" t="s">
        <v>227</v>
      </c>
      <c r="B212" s="11" t="s">
        <v>224</v>
      </c>
      <c r="C212" s="12">
        <v>80</v>
      </c>
      <c r="D212" s="13">
        <v>1</v>
      </c>
      <c r="E212" s="12">
        <v>18</v>
      </c>
      <c r="F212" s="12">
        <f>TRUNC(C212*D212*E212,2)</f>
        <v>1440</v>
      </c>
    </row>
    <row r="213" spans="1:6" ht="12.75">
      <c r="A213" s="10" t="s">
        <v>228</v>
      </c>
      <c r="B213" s="11" t="s">
        <v>224</v>
      </c>
      <c r="C213" s="12">
        <v>35</v>
      </c>
      <c r="D213" s="13">
        <v>1</v>
      </c>
      <c r="E213" s="12">
        <v>20</v>
      </c>
      <c r="F213" s="12">
        <f>TRUNC(C213*D213*E213,2)</f>
        <v>700</v>
      </c>
    </row>
    <row r="214" spans="1:6" ht="12.75">
      <c r="A214" s="10" t="s">
        <v>229</v>
      </c>
      <c r="B214" s="11" t="s">
        <v>224</v>
      </c>
      <c r="C214" s="12">
        <v>30</v>
      </c>
      <c r="D214" s="13">
        <v>1</v>
      </c>
      <c r="E214" s="12">
        <v>6</v>
      </c>
      <c r="F214" s="12">
        <f>TRUNC(C214*D214*E214,2)</f>
        <v>180</v>
      </c>
    </row>
    <row r="215" spans="1:6" ht="12.75">
      <c r="A215" s="10" t="s">
        <v>230</v>
      </c>
      <c r="B215" s="11" t="s">
        <v>224</v>
      </c>
      <c r="C215" s="12">
        <v>20</v>
      </c>
      <c r="D215" s="13">
        <v>1</v>
      </c>
      <c r="E215" s="12">
        <v>5</v>
      </c>
      <c r="F215" s="12">
        <f>TRUNC(C215*D215*E215,2)</f>
        <v>100</v>
      </c>
    </row>
    <row r="216" spans="1:6" ht="12.75">
      <c r="A216" s="10" t="s">
        <v>231</v>
      </c>
      <c r="B216" s="11" t="s">
        <v>224</v>
      </c>
      <c r="C216" s="12">
        <v>40</v>
      </c>
      <c r="D216" s="13">
        <v>1</v>
      </c>
      <c r="E216" s="12">
        <v>40</v>
      </c>
      <c r="F216" s="12">
        <f>TRUNC(C216*D216*E216,2)</f>
        <v>1600</v>
      </c>
    </row>
    <row r="217" spans="1:6" ht="12.75">
      <c r="A217" s="10" t="s">
        <v>232</v>
      </c>
      <c r="B217" s="11" t="s">
        <v>224</v>
      </c>
      <c r="C217" s="12">
        <v>21</v>
      </c>
      <c r="D217" s="13">
        <v>1</v>
      </c>
      <c r="E217" s="12">
        <v>30</v>
      </c>
      <c r="F217" s="12">
        <f>TRUNC(C217*D217*E217,2)</f>
        <v>630</v>
      </c>
    </row>
    <row r="218" spans="1:6" ht="12.75">
      <c r="A218" s="10" t="s">
        <v>233</v>
      </c>
      <c r="B218" s="11" t="s">
        <v>224</v>
      </c>
      <c r="C218" s="12">
        <v>56.5</v>
      </c>
      <c r="D218" s="13">
        <v>1</v>
      </c>
      <c r="E218" s="12">
        <v>2</v>
      </c>
      <c r="F218" s="12">
        <f>TRUNC(C218*D218*E218,2)</f>
        <v>113</v>
      </c>
    </row>
    <row r="219" spans="1:6" ht="12.75">
      <c r="A219" s="10" t="s">
        <v>234</v>
      </c>
      <c r="B219" s="11" t="s">
        <v>224</v>
      </c>
      <c r="C219" s="12">
        <v>104.6</v>
      </c>
      <c r="D219" s="13">
        <v>1</v>
      </c>
      <c r="E219" s="12">
        <v>8.5</v>
      </c>
      <c r="F219" s="12">
        <f>TRUNC(C219*D219*E219,2)</f>
        <v>889.1</v>
      </c>
    </row>
    <row r="220" spans="1:6" ht="12.75">
      <c r="A220" s="10" t="s">
        <v>235</v>
      </c>
      <c r="B220" s="11" t="s">
        <v>224</v>
      </c>
      <c r="C220" s="12">
        <v>16.8</v>
      </c>
      <c r="D220" s="13">
        <v>1</v>
      </c>
      <c r="E220" s="12">
        <v>5</v>
      </c>
      <c r="F220" s="12">
        <f>TRUNC(C220*D220*E220,2)</f>
        <v>84</v>
      </c>
    </row>
    <row r="221" spans="1:6" ht="12.75">
      <c r="A221" s="10" t="s">
        <v>236</v>
      </c>
      <c r="B221" s="11" t="s">
        <v>224</v>
      </c>
      <c r="C221" s="12">
        <v>39.5</v>
      </c>
      <c r="D221" s="13">
        <v>1</v>
      </c>
      <c r="E221" s="12">
        <v>4.5</v>
      </c>
      <c r="F221" s="12">
        <f>TRUNC(C221*D221*E221,2)</f>
        <v>177.75</v>
      </c>
    </row>
    <row r="222" spans="1:6" ht="12.75">
      <c r="A222" s="10" t="s">
        <v>237</v>
      </c>
      <c r="B222" s="11" t="s">
        <v>224</v>
      </c>
      <c r="C222" s="12">
        <v>39.5</v>
      </c>
      <c r="D222" s="13">
        <v>1</v>
      </c>
      <c r="E222" s="12">
        <v>4.5</v>
      </c>
      <c r="F222" s="12">
        <f>TRUNC(C222*D222*E222,2)</f>
        <v>177.75</v>
      </c>
    </row>
    <row r="223" spans="1:6" ht="12.75">
      <c r="A223" s="10" t="s">
        <v>225</v>
      </c>
      <c r="B223" s="11" t="s">
        <v>205</v>
      </c>
      <c r="C223" s="12">
        <v>150</v>
      </c>
      <c r="D223" s="13">
        <v>1</v>
      </c>
      <c r="E223" s="12">
        <v>7</v>
      </c>
      <c r="F223" s="12">
        <f>TRUNC(C223*D223*E223,2)</f>
        <v>1050</v>
      </c>
    </row>
    <row r="224" spans="1:6" ht="12.75">
      <c r="A224" s="10" t="s">
        <v>226</v>
      </c>
      <c r="B224" s="11" t="s">
        <v>205</v>
      </c>
      <c r="C224" s="12">
        <v>60</v>
      </c>
      <c r="D224" s="13">
        <v>1</v>
      </c>
      <c r="E224" s="12">
        <v>45</v>
      </c>
      <c r="F224" s="12">
        <f>TRUNC(C224*D224*E224,2)</f>
        <v>2700</v>
      </c>
    </row>
    <row r="225" spans="1:6" ht="12.75">
      <c r="A225" s="10" t="s">
        <v>238</v>
      </c>
      <c r="B225" s="11" t="s">
        <v>207</v>
      </c>
      <c r="C225" s="12">
        <v>45</v>
      </c>
      <c r="D225" s="13">
        <v>1</v>
      </c>
      <c r="E225" s="12">
        <v>10</v>
      </c>
      <c r="F225" s="12">
        <f>TRUNC(C225*D225*E225,2)</f>
        <v>450</v>
      </c>
    </row>
    <row r="226" spans="1:6" ht="12.75">
      <c r="A226" s="10" t="s">
        <v>239</v>
      </c>
      <c r="B226" s="11" t="s">
        <v>27</v>
      </c>
      <c r="C226" s="12">
        <v>45</v>
      </c>
      <c r="D226" s="13">
        <v>1</v>
      </c>
      <c r="E226" s="12">
        <v>10</v>
      </c>
      <c r="F226" s="12">
        <f>TRUNC(C226*D226*E226,2)</f>
        <v>450</v>
      </c>
    </row>
    <row r="227" spans="1:6" ht="12.75">
      <c r="A227" s="10" t="s">
        <v>238</v>
      </c>
      <c r="B227" s="11" t="s">
        <v>207</v>
      </c>
      <c r="C227" s="12">
        <v>45</v>
      </c>
      <c r="D227" s="13">
        <v>1</v>
      </c>
      <c r="E227" s="12">
        <v>10</v>
      </c>
      <c r="F227" s="12">
        <f>TRUNC(C227*D227*E227,2)</f>
        <v>450</v>
      </c>
    </row>
    <row r="228" spans="1:6" ht="12.75" customHeight="1">
      <c r="A228" s="15" t="s">
        <v>240</v>
      </c>
      <c r="B228" s="15"/>
      <c r="C228" s="15"/>
      <c r="D228" s="15"/>
      <c r="E228" s="15"/>
      <c r="F228" s="15">
        <f>SUM(F5:F227)</f>
        <v>887761.58</v>
      </c>
    </row>
    <row r="229" s="1" customFormat="1" ht="5.25" customHeight="1"/>
    <row r="230" s="1" customFormat="1" ht="12.75">
      <c r="A230" s="1" t="s">
        <v>241</v>
      </c>
    </row>
  </sheetData>
  <autoFilter ref="A4:H4"/>
  <mergeCells count="6">
    <mergeCell ref="A1:F1"/>
    <mergeCell ref="A2:F2"/>
    <mergeCell ref="A3:A4"/>
    <mergeCell ref="B3:B4"/>
    <mergeCell ref="C3:F3"/>
    <mergeCell ref="A228:E228"/>
  </mergeCells>
  <printOptions/>
  <pageMargins left="0.7875" right="0.7875" top="0.7875" bottom="0.984722222222222" header="0.511805555555555" footer="0.315277777777778"/>
  <pageSetup fitToHeight="0" fitToWidth="1" horizontalDpi="300" verticalDpi="300" orientation="portrait" paperSize="9" copies="1"/>
  <headerFooter>
    <oddFooter>&amp;R&amp;8&amp;P/&amp;N</oddFooter>
  </headerFooter>
  <rowBreaks count="1" manualBreakCount="1"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SheetLayoutView="100" workbookViewId="0" topLeftCell="A1">
      <selection activeCell="B5" sqref="B5"/>
    </sheetView>
  </sheetViews>
  <sheetFormatPr defaultColWidth="9.140625" defaultRowHeight="12.75"/>
  <cols>
    <col min="1" max="1" width="20.28125" style="16" customWidth="1"/>
    <col min="2" max="2" width="15.7109375" style="16" customWidth="1"/>
    <col min="3" max="3" width="4.8515625" style="17" customWidth="1"/>
    <col min="4" max="4" width="27.421875" style="16" customWidth="1"/>
    <col min="5" max="8" width="14.7109375" style="17" customWidth="1"/>
    <col min="9" max="12" width="15.140625" style="17" customWidth="1"/>
    <col min="13" max="14" width="14.28125" style="17" customWidth="1"/>
    <col min="15" max="15" width="15.28125" style="17" customWidth="1"/>
    <col min="16" max="16" width="14.28125" style="17" customWidth="1"/>
    <col min="17" max="1025" width="9.140625" style="16" customWidth="1"/>
  </cols>
  <sheetData>
    <row r="1" spans="1:16" ht="33.75" customHeight="1">
      <c r="A1" s="18" t="s">
        <v>242</v>
      </c>
      <c r="B1" s="18"/>
      <c r="D1" s="19" t="s">
        <v>243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34.5" customHeight="1">
      <c r="A2" s="18"/>
      <c r="B2" s="18"/>
      <c r="C2" s="20"/>
      <c r="D2" s="21"/>
      <c r="E2" s="22" t="s">
        <v>244</v>
      </c>
      <c r="F2" s="22"/>
      <c r="G2" s="22"/>
      <c r="H2" s="22"/>
      <c r="I2" s="22" t="s">
        <v>245</v>
      </c>
      <c r="J2" s="22"/>
      <c r="K2" s="22"/>
      <c r="L2" s="22"/>
      <c r="M2" s="22" t="s">
        <v>246</v>
      </c>
      <c r="N2" s="22"/>
      <c r="O2" s="22"/>
      <c r="P2" s="22"/>
    </row>
    <row r="3" spans="1:16" s="29" customFormat="1" ht="34.5" customHeight="1">
      <c r="A3" s="23" t="s">
        <v>3</v>
      </c>
      <c r="B3" s="18" t="s">
        <v>247</v>
      </c>
      <c r="C3" s="24"/>
      <c r="D3" s="25" t="s">
        <v>248</v>
      </c>
      <c r="E3" s="26" t="s">
        <v>249</v>
      </c>
      <c r="F3" s="27" t="s">
        <v>250</v>
      </c>
      <c r="G3" s="27" t="s">
        <v>251</v>
      </c>
      <c r="H3" s="28" t="s">
        <v>252</v>
      </c>
      <c r="I3" s="26" t="s">
        <v>249</v>
      </c>
      <c r="J3" s="27" t="s">
        <v>250</v>
      </c>
      <c r="K3" s="27" t="s">
        <v>251</v>
      </c>
      <c r="L3" s="28" t="s">
        <v>252</v>
      </c>
      <c r="M3" s="26" t="s">
        <v>249</v>
      </c>
      <c r="N3" s="27" t="s">
        <v>250</v>
      </c>
      <c r="O3" s="27" t="s">
        <v>251</v>
      </c>
      <c r="P3" s="28" t="s">
        <v>252</v>
      </c>
    </row>
    <row r="4" spans="1:16" ht="15.75" customHeight="1">
      <c r="A4" s="30" t="s">
        <v>35</v>
      </c>
      <c r="B4" s="31">
        <f>SUMIF(Roçada!$B$5:$B$227,RESUMO!A4,Roçada!$F$5:$F$227)</f>
        <v>35639.4</v>
      </c>
      <c r="C4" s="24"/>
      <c r="D4" s="25"/>
      <c r="E4" s="32" t="s">
        <v>35</v>
      </c>
      <c r="F4" s="33"/>
      <c r="G4" s="33"/>
      <c r="H4" s="34"/>
      <c r="I4" s="35"/>
      <c r="J4" s="36"/>
      <c r="K4" s="37" t="s">
        <v>35</v>
      </c>
      <c r="L4" s="38"/>
      <c r="M4" s="32"/>
      <c r="N4" s="33"/>
      <c r="O4" s="39"/>
      <c r="P4" s="38"/>
    </row>
    <row r="5" spans="1:16" ht="15.75">
      <c r="A5" s="30" t="s">
        <v>224</v>
      </c>
      <c r="B5" s="31">
        <f>SUMIF(Roçada!$B$5:$B$227,RESUMO!A5,Roçada!$F$5:$F$227)</f>
        <v>375515.4</v>
      </c>
      <c r="C5" s="40"/>
      <c r="D5" s="25"/>
      <c r="E5" s="32" t="s">
        <v>224</v>
      </c>
      <c r="F5" s="33"/>
      <c r="G5" s="33"/>
      <c r="H5" s="34"/>
      <c r="I5" s="41"/>
      <c r="J5" s="33"/>
      <c r="K5" s="37" t="s">
        <v>224</v>
      </c>
      <c r="L5" s="34"/>
      <c r="M5" s="32"/>
      <c r="N5" s="33"/>
      <c r="O5" s="37"/>
      <c r="P5" s="34"/>
    </row>
    <row r="6" spans="1:16" ht="15.75">
      <c r="A6" s="30" t="s">
        <v>27</v>
      </c>
      <c r="B6" s="31">
        <f>SUMIF(Roçada!$B$5:$B$227,RESUMO!A6,Roçada!$F$5:$F$227)</f>
        <v>10457.11</v>
      </c>
      <c r="C6" s="40"/>
      <c r="D6" s="25"/>
      <c r="E6" s="32" t="s">
        <v>27</v>
      </c>
      <c r="F6" s="33"/>
      <c r="G6" s="33"/>
      <c r="H6" s="34"/>
      <c r="I6" s="41"/>
      <c r="J6" s="33"/>
      <c r="K6" s="37" t="s">
        <v>27</v>
      </c>
      <c r="L6" s="34"/>
      <c r="M6" s="32"/>
      <c r="N6" s="33"/>
      <c r="O6" s="37"/>
      <c r="P6" s="34"/>
    </row>
    <row r="7" spans="1:16" ht="15.75">
      <c r="A7" s="30" t="s">
        <v>38</v>
      </c>
      <c r="B7" s="31">
        <f>SUMIF(Roçada!$B$5:$B$227,RESUMO!A7,Roçada!$F$5:$F$227)</f>
        <v>4999.95</v>
      </c>
      <c r="C7" s="40"/>
      <c r="D7" s="25"/>
      <c r="E7" s="32" t="s">
        <v>38</v>
      </c>
      <c r="F7" s="33"/>
      <c r="G7" s="33"/>
      <c r="H7" s="34"/>
      <c r="I7" s="41"/>
      <c r="J7" s="33"/>
      <c r="K7" s="37" t="s">
        <v>38</v>
      </c>
      <c r="L7" s="34"/>
      <c r="M7" s="32"/>
      <c r="N7" s="33"/>
      <c r="O7" s="37"/>
      <c r="P7" s="34"/>
    </row>
    <row r="8" spans="1:16" ht="15.75">
      <c r="A8" s="30" t="s">
        <v>55</v>
      </c>
      <c r="B8" s="31">
        <f>SUMIF(Roçada!$B$5:$B$227,RESUMO!A8,Roçada!$F$5:$F$227)</f>
        <v>49715.73</v>
      </c>
      <c r="C8" s="40"/>
      <c r="D8" s="25"/>
      <c r="E8" s="32" t="s">
        <v>253</v>
      </c>
      <c r="F8" s="33" t="s">
        <v>253</v>
      </c>
      <c r="G8" s="33"/>
      <c r="H8" s="34"/>
      <c r="I8" s="41"/>
      <c r="J8" s="33"/>
      <c r="K8" s="37" t="s">
        <v>253</v>
      </c>
      <c r="L8" s="34" t="s">
        <v>253</v>
      </c>
      <c r="M8" s="32"/>
      <c r="N8" s="33"/>
      <c r="O8" s="37"/>
      <c r="P8" s="34"/>
    </row>
    <row r="9" spans="1:16" ht="15.75">
      <c r="A9" s="30" t="s">
        <v>49</v>
      </c>
      <c r="B9" s="31">
        <f>SUMIF(Roçada!$B$5:$B$227,RESUMO!A9,Roçada!$F$5:$F$227)</f>
        <v>2856.61</v>
      </c>
      <c r="C9" s="40"/>
      <c r="D9" s="25"/>
      <c r="E9" s="32"/>
      <c r="F9" s="33" t="s">
        <v>49</v>
      </c>
      <c r="G9" s="33"/>
      <c r="H9" s="34"/>
      <c r="I9" s="41"/>
      <c r="J9" s="33"/>
      <c r="K9" s="37"/>
      <c r="L9" s="34" t="s">
        <v>49</v>
      </c>
      <c r="M9" s="32"/>
      <c r="N9" s="33"/>
      <c r="O9" s="37"/>
      <c r="P9" s="34"/>
    </row>
    <row r="10" spans="1:16" ht="15.75">
      <c r="A10" s="30" t="s">
        <v>10</v>
      </c>
      <c r="B10" s="31">
        <f>SUMIF(Roçada!$B$5:$B$227,RESUMO!A10,Roçada!$F$5:$F$227)</f>
        <v>18099.12</v>
      </c>
      <c r="C10" s="40"/>
      <c r="D10" s="25"/>
      <c r="E10" s="32"/>
      <c r="F10" s="33" t="s">
        <v>254</v>
      </c>
      <c r="G10" s="33"/>
      <c r="H10" s="34"/>
      <c r="I10" s="41"/>
      <c r="J10" s="33"/>
      <c r="K10" s="37"/>
      <c r="L10" s="34" t="s">
        <v>254</v>
      </c>
      <c r="M10" s="32"/>
      <c r="N10" s="33"/>
      <c r="O10" s="37"/>
      <c r="P10" s="34"/>
    </row>
    <row r="11" spans="1:16" ht="15.75">
      <c r="A11" s="30" t="s">
        <v>40</v>
      </c>
      <c r="B11" s="31">
        <f>SUMIF(Roçada!$B$5:$B$227,RESUMO!A11,Roçada!$F$5:$F$227)</f>
        <v>10082.44</v>
      </c>
      <c r="C11" s="40"/>
      <c r="D11" s="25"/>
      <c r="E11" s="32"/>
      <c r="F11" s="33" t="s">
        <v>40</v>
      </c>
      <c r="G11" s="33"/>
      <c r="H11" s="34"/>
      <c r="I11" s="41"/>
      <c r="J11" s="33"/>
      <c r="K11" s="37"/>
      <c r="L11" s="34" t="s">
        <v>40</v>
      </c>
      <c r="M11" s="32"/>
      <c r="N11" s="33"/>
      <c r="O11" s="37"/>
      <c r="P11" s="34"/>
    </row>
    <row r="12" spans="1:16" ht="15.75">
      <c r="A12" s="30" t="s">
        <v>216</v>
      </c>
      <c r="B12" s="31">
        <f>SUMIF(Roçada!$B$5:$B$227,RESUMO!A12,Roçada!$F$5:$F$227)</f>
        <v>37120</v>
      </c>
      <c r="C12" s="40"/>
      <c r="D12" s="25"/>
      <c r="E12" s="32"/>
      <c r="F12" s="33" t="s">
        <v>255</v>
      </c>
      <c r="G12" s="33" t="s">
        <v>256</v>
      </c>
      <c r="H12" s="34"/>
      <c r="I12" s="41"/>
      <c r="J12" s="33"/>
      <c r="K12" s="37"/>
      <c r="L12" s="34" t="s">
        <v>255</v>
      </c>
      <c r="M12" s="32" t="s">
        <v>256</v>
      </c>
      <c r="N12" s="33"/>
      <c r="O12" s="37"/>
      <c r="P12" s="34"/>
    </row>
    <row r="13" spans="1:16" ht="15.75">
      <c r="A13" s="30" t="s">
        <v>87</v>
      </c>
      <c r="B13" s="31">
        <f>SUMIF(Roçada!$B$5:$B$227,RESUMO!A13,Roçada!$F$5:$F$227)</f>
        <v>57820.74</v>
      </c>
      <c r="C13" s="40"/>
      <c r="D13" s="25"/>
      <c r="E13" s="32"/>
      <c r="F13" s="33"/>
      <c r="G13" s="33" t="s">
        <v>87</v>
      </c>
      <c r="H13" s="34"/>
      <c r="I13" s="41"/>
      <c r="J13" s="33"/>
      <c r="K13" s="37"/>
      <c r="L13" s="34"/>
      <c r="M13" s="32" t="s">
        <v>87</v>
      </c>
      <c r="N13" s="33"/>
      <c r="O13" s="37"/>
      <c r="P13" s="34"/>
    </row>
    <row r="14" spans="1:16" ht="15.75">
      <c r="A14" s="30" t="s">
        <v>214</v>
      </c>
      <c r="B14" s="31">
        <f>SUMIF(Roçada!$B$5:$B$227,RESUMO!A14,Roçada!$F$5:$F$227)</f>
        <v>71780</v>
      </c>
      <c r="C14" s="40"/>
      <c r="D14" s="25"/>
      <c r="E14" s="32"/>
      <c r="F14" s="33"/>
      <c r="G14" s="33" t="s">
        <v>257</v>
      </c>
      <c r="H14" s="34" t="s">
        <v>258</v>
      </c>
      <c r="I14" s="41"/>
      <c r="J14" s="33"/>
      <c r="K14" s="37"/>
      <c r="L14" s="34"/>
      <c r="M14" s="32" t="s">
        <v>257</v>
      </c>
      <c r="N14" s="33" t="s">
        <v>258</v>
      </c>
      <c r="O14" s="37"/>
      <c r="P14" s="34"/>
    </row>
    <row r="15" spans="1:16" ht="15.75">
      <c r="A15" s="30" t="s">
        <v>213</v>
      </c>
      <c r="B15" s="31">
        <f>SUMIF(Roçada!$B$5:$B$227,RESUMO!A15,Roçada!$F$5:$F$227)</f>
        <v>27956</v>
      </c>
      <c r="C15" s="40"/>
      <c r="D15" s="25"/>
      <c r="E15" s="32"/>
      <c r="F15" s="33"/>
      <c r="G15" s="33"/>
      <c r="H15" s="34" t="s">
        <v>213</v>
      </c>
      <c r="I15" s="41"/>
      <c r="J15" s="33"/>
      <c r="K15" s="37"/>
      <c r="L15" s="34"/>
      <c r="M15" s="32"/>
      <c r="N15" s="33" t="s">
        <v>213</v>
      </c>
      <c r="O15" s="37"/>
      <c r="P15" s="34"/>
    </row>
    <row r="16" spans="1:16" ht="15.75">
      <c r="A16" s="30" t="s">
        <v>180</v>
      </c>
      <c r="B16" s="31">
        <f>SUMIF(Roçada!$B$5:$B$227,RESUMO!A16,Roçada!$F$5:$F$227)</f>
        <v>19054.71</v>
      </c>
      <c r="C16" s="40"/>
      <c r="D16" s="25"/>
      <c r="E16" s="32"/>
      <c r="F16" s="33"/>
      <c r="G16" s="33"/>
      <c r="H16" s="34" t="s">
        <v>180</v>
      </c>
      <c r="I16" s="41"/>
      <c r="J16" s="33"/>
      <c r="K16" s="37"/>
      <c r="L16" s="34"/>
      <c r="M16" s="32"/>
      <c r="N16" s="33" t="s">
        <v>180</v>
      </c>
      <c r="O16" s="37"/>
      <c r="P16" s="34"/>
    </row>
    <row r="17" spans="1:16" ht="15.75">
      <c r="A17" s="30" t="s">
        <v>205</v>
      </c>
      <c r="B17" s="31">
        <f>SUMIF(Roçada!$B$5:$B$227,RESUMO!A17,Roçada!$F$5:$F$227)</f>
        <v>10130</v>
      </c>
      <c r="C17" s="40"/>
      <c r="D17" s="25"/>
      <c r="E17" s="32"/>
      <c r="F17" s="33"/>
      <c r="G17" s="33"/>
      <c r="H17" s="34"/>
      <c r="I17" s="41" t="s">
        <v>205</v>
      </c>
      <c r="J17" s="33"/>
      <c r="K17" s="37"/>
      <c r="L17" s="34"/>
      <c r="M17" s="32"/>
      <c r="N17" s="33"/>
      <c r="O17" s="37" t="s">
        <v>205</v>
      </c>
      <c r="P17" s="34"/>
    </row>
    <row r="18" spans="1:16" ht="15.75">
      <c r="A18" s="30" t="s">
        <v>207</v>
      </c>
      <c r="B18" s="31">
        <f>SUMIF(Roçada!$B$5:$B$227,RESUMO!A18,Roçada!$F$5:$F$227)</f>
        <v>3924</v>
      </c>
      <c r="C18" s="40"/>
      <c r="D18" s="25"/>
      <c r="E18" s="32"/>
      <c r="F18" s="33"/>
      <c r="G18" s="33"/>
      <c r="H18" s="34"/>
      <c r="I18" s="41" t="s">
        <v>207</v>
      </c>
      <c r="J18" s="33"/>
      <c r="K18" s="37"/>
      <c r="L18" s="34"/>
      <c r="M18" s="32"/>
      <c r="N18" s="33"/>
      <c r="O18" s="37" t="s">
        <v>207</v>
      </c>
      <c r="P18" s="34"/>
    </row>
    <row r="19" spans="1:16" ht="15.75">
      <c r="A19" s="30" t="s">
        <v>210</v>
      </c>
      <c r="B19" s="31">
        <f>SUMIF(Roçada!$B$5:$B$227,RESUMO!A19,Roçada!$F$5:$F$227)</f>
        <v>2400</v>
      </c>
      <c r="C19" s="40"/>
      <c r="D19" s="25"/>
      <c r="E19" s="32"/>
      <c r="F19" s="33"/>
      <c r="G19" s="33"/>
      <c r="H19" s="34"/>
      <c r="I19" s="41" t="s">
        <v>210</v>
      </c>
      <c r="J19" s="33"/>
      <c r="K19" s="37"/>
      <c r="L19" s="34"/>
      <c r="M19" s="32"/>
      <c r="N19" s="33"/>
      <c r="O19" s="37" t="s">
        <v>210</v>
      </c>
      <c r="P19" s="34"/>
    </row>
    <row r="20" spans="1:16" ht="15.75">
      <c r="A20" s="30" t="s">
        <v>211</v>
      </c>
      <c r="B20" s="31">
        <f>SUMIF(Roçada!$B$5:$B$227,RESUMO!A20,Roçada!$F$5:$F$227)</f>
        <v>22050</v>
      </c>
      <c r="C20" s="40"/>
      <c r="D20" s="25"/>
      <c r="E20" s="32"/>
      <c r="F20" s="33"/>
      <c r="G20" s="33"/>
      <c r="H20" s="34"/>
      <c r="I20" s="41" t="s">
        <v>211</v>
      </c>
      <c r="J20" s="33"/>
      <c r="K20" s="37"/>
      <c r="L20" s="34"/>
      <c r="M20" s="32"/>
      <c r="N20" s="33"/>
      <c r="O20" s="37" t="s">
        <v>211</v>
      </c>
      <c r="P20" s="34"/>
    </row>
    <row r="21" spans="1:16" ht="15.75">
      <c r="A21" s="30" t="s">
        <v>208</v>
      </c>
      <c r="B21" s="31">
        <f>SUMIF(Roçada!$B$5:$B$227,RESUMO!A21,Roçada!$F$5:$F$227)</f>
        <v>11822</v>
      </c>
      <c r="C21" s="40"/>
      <c r="D21" s="25"/>
      <c r="E21" s="32"/>
      <c r="F21" s="33"/>
      <c r="G21" s="33"/>
      <c r="H21" s="34"/>
      <c r="I21" s="41" t="s">
        <v>208</v>
      </c>
      <c r="J21" s="33"/>
      <c r="K21" s="37"/>
      <c r="L21" s="34"/>
      <c r="M21" s="32"/>
      <c r="N21" s="33"/>
      <c r="O21" s="37" t="s">
        <v>208</v>
      </c>
      <c r="P21" s="34"/>
    </row>
    <row r="22" spans="1:16" ht="15.75">
      <c r="A22" s="30" t="s">
        <v>209</v>
      </c>
      <c r="B22" s="31">
        <f>SUMIF(Roçada!$B$5:$B$227,RESUMO!A22,Roçada!$F$5:$F$227)</f>
        <v>12935</v>
      </c>
      <c r="C22" s="40"/>
      <c r="D22" s="25"/>
      <c r="E22" s="32"/>
      <c r="F22" s="33"/>
      <c r="G22" s="33"/>
      <c r="H22" s="34"/>
      <c r="I22" s="41" t="s">
        <v>209</v>
      </c>
      <c r="J22" s="33"/>
      <c r="K22" s="37"/>
      <c r="L22" s="34"/>
      <c r="M22" s="32"/>
      <c r="N22" s="33"/>
      <c r="O22" s="37" t="s">
        <v>209</v>
      </c>
      <c r="P22" s="34"/>
    </row>
    <row r="23" spans="1:16" ht="15.75">
      <c r="A23" s="30" t="s">
        <v>163</v>
      </c>
      <c r="B23" s="31">
        <f>SUMIF(Roçada!$B$5:$B$227,RESUMO!A23,Roçada!$F$5:$F$227)</f>
        <v>34074.21</v>
      </c>
      <c r="C23" s="40"/>
      <c r="D23" s="25"/>
      <c r="E23" s="32"/>
      <c r="F23" s="33"/>
      <c r="G23" s="33"/>
      <c r="H23" s="34"/>
      <c r="I23" s="41" t="s">
        <v>259</v>
      </c>
      <c r="J23" s="42" t="s">
        <v>260</v>
      </c>
      <c r="K23" s="37"/>
      <c r="L23" s="34"/>
      <c r="M23" s="32"/>
      <c r="N23" s="33"/>
      <c r="O23" s="37" t="s">
        <v>259</v>
      </c>
      <c r="P23" s="43" t="s">
        <v>260</v>
      </c>
    </row>
    <row r="24" spans="1:16" ht="15.75">
      <c r="A24" s="30" t="s">
        <v>116</v>
      </c>
      <c r="B24" s="31">
        <f>SUMIF(Roçada!$B$5:$B$227,RESUMO!A24,Roçada!$F$5:$F$227)</f>
        <v>56129.16</v>
      </c>
      <c r="C24" s="40"/>
      <c r="D24" s="25"/>
      <c r="E24" s="32"/>
      <c r="F24" s="33"/>
      <c r="G24" s="33"/>
      <c r="H24" s="34"/>
      <c r="I24" s="41"/>
      <c r="J24" s="33" t="s">
        <v>261</v>
      </c>
      <c r="K24" s="37"/>
      <c r="L24" s="34"/>
      <c r="M24" s="32"/>
      <c r="N24" s="33"/>
      <c r="O24" s="37"/>
      <c r="P24" s="34" t="s">
        <v>261</v>
      </c>
    </row>
    <row r="25" spans="1:16" ht="15.75">
      <c r="A25" s="30" t="s">
        <v>212</v>
      </c>
      <c r="B25" s="31">
        <f>SUMIF(Roçada!$B$5:$B$227,RESUMO!A25,Roçada!$F$5:$F$227)</f>
        <v>13200</v>
      </c>
      <c r="C25" s="40"/>
      <c r="D25" s="25"/>
      <c r="E25" s="32"/>
      <c r="F25" s="33"/>
      <c r="G25" s="33"/>
      <c r="H25" s="34"/>
      <c r="I25" s="41"/>
      <c r="J25" s="33" t="s">
        <v>262</v>
      </c>
      <c r="K25" s="37"/>
      <c r="L25" s="34"/>
      <c r="M25" s="32"/>
      <c r="N25" s="33"/>
      <c r="O25" s="37"/>
      <c r="P25" s="34" t="s">
        <v>262</v>
      </c>
    </row>
    <row r="26" spans="1:16" s="29" customFormat="1" ht="15.75">
      <c r="A26" s="44" t="s">
        <v>263</v>
      </c>
      <c r="B26" s="45">
        <f>SUM(B4:B25)</f>
        <v>887761.58</v>
      </c>
      <c r="C26" s="24"/>
      <c r="D26" s="46" t="s">
        <v>264</v>
      </c>
      <c r="E26" s="47">
        <f>B4+B5+B6+B7+B8/2</f>
        <v>451469.725</v>
      </c>
      <c r="F26" s="48">
        <f>B8/2+B9+B10+B11+B12*2/3</f>
        <v>80642.7016666667</v>
      </c>
      <c r="G26" s="48">
        <f>B12/3+B13+B14/3</f>
        <v>94120.74</v>
      </c>
      <c r="H26" s="49">
        <f>B14/3*2+B15+B16</f>
        <v>94864.0433333333</v>
      </c>
      <c r="I26" s="47">
        <f>B17+B18+B19+B20+B21+B22+B23*2/3</f>
        <v>85977.14</v>
      </c>
      <c r="J26" s="48">
        <f>B23/3+B24+B25</f>
        <v>80687.23</v>
      </c>
      <c r="K26" s="48">
        <f>B4+B5+B6+B7+B8/2</f>
        <v>451469.725</v>
      </c>
      <c r="L26" s="49">
        <f>B8/2+B9+B10+B11+B12*2/3</f>
        <v>80642.7016666667</v>
      </c>
      <c r="M26" s="47">
        <f>B12/3+B13+B14/3</f>
        <v>94120.74</v>
      </c>
      <c r="N26" s="48">
        <f>B14/3*2+B15+B16</f>
        <v>94864.0433333333</v>
      </c>
      <c r="O26" s="48">
        <f>B17+B18+B19+B20+B21+B22+B23*2/3</f>
        <v>85977.14</v>
      </c>
      <c r="P26" s="49">
        <f>B23/3+B24+B25</f>
        <v>80687.23</v>
      </c>
    </row>
    <row r="27" spans="1:16" ht="16.5">
      <c r="A27" s="50"/>
      <c r="B27" s="50"/>
      <c r="C27" s="51"/>
      <c r="D27" s="52" t="s">
        <v>265</v>
      </c>
      <c r="E27" s="53">
        <f>SUM(E26:H26)</f>
        <v>721097.21</v>
      </c>
      <c r="F27" s="53"/>
      <c r="G27" s="53"/>
      <c r="H27" s="53"/>
      <c r="I27" s="53">
        <f>SUM(I26:L26)</f>
        <v>698776.796666667</v>
      </c>
      <c r="J27" s="53"/>
      <c r="K27" s="53"/>
      <c r="L27" s="53"/>
      <c r="M27" s="53">
        <f>SUM(M26:P26)</f>
        <v>355649.153333333</v>
      </c>
      <c r="N27" s="53"/>
      <c r="O27" s="53"/>
      <c r="P27" s="53"/>
    </row>
    <row r="28" spans="1:16" s="29" customFormat="1" ht="32.25">
      <c r="A28" s="54"/>
      <c r="B28" s="54"/>
      <c r="C28" s="55"/>
      <c r="D28" s="56" t="s">
        <v>266</v>
      </c>
      <c r="E28" s="57">
        <f>ROUND((SUM(E27:P27)/3),2)</f>
        <v>591841.05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</row>
    <row r="29" ht="15.75"/>
    <row r="30" ht="15.75"/>
    <row r="31" ht="15.75"/>
    <row r="32" ht="15.75"/>
    <row r="33" ht="15.75"/>
    <row r="34" ht="15.75"/>
  </sheetData>
  <mergeCells count="10">
    <mergeCell ref="A1:B2"/>
    <mergeCell ref="D1:P1"/>
    <mergeCell ref="E2:H2"/>
    <mergeCell ref="I2:L2"/>
    <mergeCell ref="M2:P2"/>
    <mergeCell ref="D3:D25"/>
    <mergeCell ref="E27:H27"/>
    <mergeCell ref="I27:L27"/>
    <mergeCell ref="M27:P27"/>
    <mergeCell ref="E28:P28"/>
  </mergeCells>
  <printOptions/>
  <pageMargins left="0.511805555555555" right="0.511805555555555" top="0.7875" bottom="0.7875" header="0.511805555555555" footer="0.511805555555555"/>
  <pageSetup fitToHeight="0" fitToWidth="1"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LibreOffice/5.2.5.1$Windows_x86 LibreOffice_project/0312e1a284a7d50ca85a365c316c7abbf20a4d22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2020-02-06T11:45:51Z</cp:lastPrinted>
  <dcterms:created xsi:type="dcterms:W3CDTF">2018-02-21T14:42:03Z</dcterms:created>
  <dcterms:modified xsi:type="dcterms:W3CDTF">2020-02-06T11:55:37Z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