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dequação Coord Transito" sheetId="1" r:id="rId1"/>
  </sheets>
  <definedNames>
    <definedName name="_xlnm.Print_Area" localSheetId="0">'Adequação Coord Transito'!$A$1:$M$30</definedName>
    <definedName name="all">#REF!</definedName>
    <definedName name="poarRR">#REF!</definedName>
    <definedName name="all" localSheetId="0">#REF!</definedName>
    <definedName name="poarRR" localSheetId="0">#REF!</definedName>
    <definedName name="DATABASE" localSheetId="0">'Adequação Coord Transito'!$A$11:$G$24</definedName>
    <definedName name="PRINT_AREA_0" localSheetId="0">'Adequação Coord Transito'!$A$1:$M$30</definedName>
    <definedName name="PRINT_TITLES_0" localSheetId="0">'Adequação Coord Transito'!$2:$11</definedName>
    <definedName name="_xlnm.Print_Titles" localSheetId="0">'Adequação Coord Transito'!$2:$11</definedName>
  </definedNames>
  <calcPr calcId="145621"/>
  <extLst/>
</workbook>
</file>

<file path=xl/sharedStrings.xml><?xml version="1.0" encoding="utf-8"?>
<sst xmlns="http://schemas.openxmlformats.org/spreadsheetml/2006/main" count="61" uniqueCount="52">
  <si>
    <t>Prefeitura Municipal de Quissamã</t>
  </si>
  <si>
    <t>Coordenadoria Especial de Segurança Pública</t>
  </si>
  <si>
    <t>Serviços de implantação da sede da Coordenadoria de Segurança Pública e Trânsito</t>
  </si>
  <si>
    <t>Referência: EMOP 08/2019 (Serviços e Elementares)</t>
  </si>
  <si>
    <t>Item</t>
  </si>
  <si>
    <t>Código</t>
  </si>
  <si>
    <t>Descrição dos serviços</t>
  </si>
  <si>
    <t>Unid.</t>
  </si>
  <si>
    <t>Quant.</t>
  </si>
  <si>
    <t>Valor Unit.</t>
  </si>
  <si>
    <t>Valor Parcial</t>
  </si>
  <si>
    <t>Memoria de Cálculo</t>
  </si>
  <si>
    <t>01</t>
  </si>
  <si>
    <t>Divisórias</t>
  </si>
  <si>
    <t>01.01</t>
  </si>
  <si>
    <t>12.015.0030-A</t>
  </si>
  <si>
    <t>PAREDE DIVISORIA COM 35MM DE ESPESSURA,CONSTITUIDA DE PAINELE VIDRO NA PARTE SUPERIOR (EXCLUSIVE ESTE), SENDO O PAINELDE CHAPA DE FIBRA DE MADEIRA PRENSADA,REVESTIDA EM LAMINADO</t>
  </si>
  <si>
    <t>M2</t>
  </si>
  <si>
    <t>(60km x 2vezes) x 7t + ((22dias x 10km) x 2vezes) x 7t x 12meses</t>
  </si>
  <si>
    <t>01.02</t>
  </si>
  <si>
    <t>14.007.0101-A</t>
  </si>
  <si>
    <t>FERRAGENS P/PORTAS DIVISORIAS,1 FOLHA,REVEST.MAD.OU LAMINADOVINILICO,CONST.FORN.S/COLOC.DE:-FECHADURA CILINDRO CENTRAL,LATAO,ACABAMENTO CROMADO, MACANETA TIPO BOLA E ESPELHO CIRCU</t>
  </si>
  <si>
    <t>UN</t>
  </si>
  <si>
    <t>(22dias x 8h/dia) x 12meses x 70%(percentual de produtividade)</t>
  </si>
  <si>
    <t>01.03</t>
  </si>
  <si>
    <t>14.004.0015-A</t>
  </si>
  <si>
    <t>VIDRO PLANO TRANSPARENTE,COMUM,DE 4MM DE ESPESSURA.FORNECIMENTO E COLOCACAO</t>
  </si>
  <si>
    <t>(22dias x 8h/dia) x 12meses x 30%(percentual de produtividade)</t>
  </si>
  <si>
    <t>02</t>
  </si>
  <si>
    <t>Instalações</t>
  </si>
  <si>
    <t>02.01</t>
  </si>
  <si>
    <t>15.015.0276-A</t>
  </si>
  <si>
    <t>INSTALACAO DE UM CONJUNTO DE 2 TOMADAS,APARENTE,EQUIVALENTEA 3 VARAS DE ELETRODUTO DE PVC RIGIDO DE 3/4",18,00M DE FIO2,5MM2,CAIXAS,CONEXOES E TOMADAS DE EMBUTIR 2P+T,20A,COM PLA</t>
  </si>
  <si>
    <t>02.02</t>
  </si>
  <si>
    <t>15.015.0296-A</t>
  </si>
  <si>
    <t>INSTALACAO DE UM CONJUNTO DE 3 TOMADAS,APARENTE,EQUIVALENTEA 4 VARAS DE ELETRODUTO DE PVC RIGIDO DE 3/4",25,00M DE FIO2,5MM2,CAIXAS,CONEXOES E TOMADAS DE EMBUTIR 2P+T,20A,COM PLA</t>
  </si>
  <si>
    <t>02.03</t>
  </si>
  <si>
    <t>15.015.0316-A</t>
  </si>
  <si>
    <t>INSTALACAO DE UM CONJUNTO DE 4 TOMADAS,APARENTE,EQUIVALENTEA 5 VARAS DE ELETRODUTO DE PVC RIGIDO DE 3/4",30,00M DE FIO2,5MM2,CAIXAS,CONEXOES E TOMADAS DE EMBUTIR 2P+T,20A,COM PLA</t>
  </si>
  <si>
    <t>02.04</t>
  </si>
  <si>
    <t>15.018.0501-A</t>
  </si>
  <si>
    <t>ELETROCALHA PERFURADA,COM TAMPA,TIPO "U",200X50MM,TRATAMENTOSUPERFICIAL PRE-ZINCADO A QUENTE,INCLUSIVE CONEXOES,ACESSORIOS E FIXACAO SUPERIOR.FORNECIMENTO E COLOCACAO</t>
  </si>
  <si>
    <t>M</t>
  </si>
  <si>
    <t>(22dias x 2h/dia) x 12meses</t>
  </si>
  <si>
    <t>03</t>
  </si>
  <si>
    <t>Pinturas</t>
  </si>
  <si>
    <t>03.01</t>
  </si>
  <si>
    <t>17.018.0117-A</t>
  </si>
  <si>
    <t>REPINTURA COM TINTA LATEX SEMIBRILHANTE,FOSCA,OU ACETINADA,CLASSIFICACAO PREMIUM OU STANDARD (NBR 15079),PARA INTERIOR OU EXTERIOR,SOBRE SUPERFICIE EM BOM ESTADO E NA COR EXISTENTE</t>
  </si>
  <si>
    <t>Total:</t>
  </si>
  <si>
    <t>B.D.I. ( 18% ) :</t>
  </si>
  <si>
    <t>Total  do Orçamento: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</si>
</sst>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@"/>
    <numFmt numFmtId="167" formatCode="0.0000000"/>
    <numFmt numFmtId="168" formatCode="0.0000"/>
    <numFmt numFmtId="169" formatCode="#,##0.00"/>
    <numFmt numFmtId="170" formatCode="_(* #,##0.00_);_(* \(#,##0.00\);_(* \-??_);_(@_)"/>
    <numFmt numFmtId="171" formatCode="0.00"/>
    <numFmt numFmtId="172" formatCode="#,##0.0000"/>
  </numFmts>
  <fonts count="10">
    <font>
      <sz val="10"/>
      <name val="Arial"/>
      <family val="0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/>
      <right/>
      <top/>
      <bottom style="double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170" fontId="0" fillId="0" borderId="0" applyBorder="0" applyProtection="0">
      <alignment/>
    </xf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82">
    <xf numFmtId="164" fontId="0" fillId="0" borderId="0" xfId="0" applyAlignment="1" applyProtection="1">
      <alignment/>
      <protection hidden="1"/>
    </xf>
    <xf numFmtId="165" fontId="0" fillId="0" borderId="0" xfId="0" applyAlignment="1" applyProtection="1">
      <alignment vertical="top"/>
      <protection hidden="1"/>
    </xf>
    <xf numFmtId="165" fontId="0" fillId="0" borderId="0" xfId="0" applyAlignment="1" applyProtection="1">
      <alignment horizontal="center" vertical="top"/>
      <protection hidden="1"/>
    </xf>
    <xf numFmtId="166" fontId="0" fillId="0" borderId="0" xfId="0" applyAlignment="1" applyProtection="1">
      <alignment wrapText="1"/>
      <protection hidden="1"/>
    </xf>
    <xf numFmtId="167" fontId="0" fillId="0" borderId="0" xfId="0" applyAlignment="1" applyProtection="1">
      <alignment vertical="top"/>
      <protection hidden="1"/>
    </xf>
    <xf numFmtId="168" fontId="0" fillId="0" borderId="0" xfId="0" applyAlignment="1" applyProtection="1">
      <alignment vertical="top"/>
      <protection hidden="1"/>
    </xf>
    <xf numFmtId="164" fontId="0" fillId="0" borderId="0" xfId="0" applyAlignment="1" applyProtection="1">
      <alignment vertical="top"/>
      <protection hidden="1"/>
    </xf>
    <xf numFmtId="164" fontId="0" fillId="0" borderId="0" xfId="0" applyBorder="1" applyAlignment="1" applyProtection="1">
      <alignment vertical="top"/>
      <protection hidden="1"/>
    </xf>
    <xf numFmtId="164" fontId="1" fillId="0" borderId="0" xfId="0" applyFont="1" applyBorder="1" applyAlignment="1" applyProtection="1">
      <alignment vertical="top"/>
      <protection hidden="1"/>
    </xf>
    <xf numFmtId="169" fontId="1" fillId="0" borderId="0" xfId="0" applyFont="1" applyBorder="1" applyAlignment="1" applyProtection="1">
      <alignment vertical="top"/>
      <protection hidden="1"/>
    </xf>
    <xf numFmtId="164" fontId="1" fillId="0" borderId="0" xfId="0" applyFont="1" applyAlignment="1" applyProtection="1">
      <alignment vertical="top"/>
      <protection hidden="1"/>
    </xf>
    <xf numFmtId="164" fontId="1" fillId="0" borderId="1" xfId="0" applyFont="1" applyBorder="1" applyAlignment="1" applyProtection="1">
      <alignment vertical="top"/>
      <protection hidden="1"/>
    </xf>
    <xf numFmtId="169" fontId="2" fillId="0" borderId="0" xfId="0" applyFont="1" applyAlignment="1" applyProtection="1">
      <alignment vertical="top"/>
      <protection hidden="1"/>
    </xf>
    <xf numFmtId="169" fontId="0" fillId="0" borderId="0" xfId="0" applyAlignment="1" applyProtection="1">
      <alignment vertical="top"/>
      <protection hidden="1"/>
    </xf>
    <xf numFmtId="165" fontId="0" fillId="0" borderId="0" xfId="0" applyAlignment="1" applyProtection="1">
      <alignment/>
      <protection hidden="1"/>
    </xf>
    <xf numFmtId="165" fontId="0" fillId="0" borderId="0" xfId="0" applyAlignment="1" applyProtection="1">
      <alignment horizontal="center"/>
      <protection hidden="1"/>
    </xf>
    <xf numFmtId="167" fontId="0" fillId="0" borderId="0" xfId="0" applyAlignment="1" applyProtection="1">
      <alignment/>
      <protection hidden="1"/>
    </xf>
    <xf numFmtId="168" fontId="0" fillId="0" borderId="0" xfId="0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1" fillId="0" borderId="0" xfId="0" applyFont="1" applyBorder="1" applyAlignment="1" applyProtection="1">
      <alignment/>
      <protection hidden="1"/>
    </xf>
    <xf numFmtId="169" fontId="1" fillId="0" borderId="0" xfId="0" applyFont="1" applyBorder="1" applyAlignment="1" applyProtection="1">
      <alignment/>
      <protection hidden="1"/>
    </xf>
    <xf numFmtId="169" fontId="2" fillId="0" borderId="0" xfId="0" applyFont="1" applyAlignment="1" applyProtection="1">
      <alignment/>
      <protection hidden="1"/>
    </xf>
    <xf numFmtId="169" fontId="0" fillId="0" borderId="0" xfId="0" applyAlignment="1" applyProtection="1">
      <alignment/>
      <protection hidden="1"/>
    </xf>
    <xf numFmtId="166" fontId="3" fillId="0" borderId="0" xfId="0" applyFont="1" applyBorder="1" applyAlignment="1" applyProtection="1">
      <alignment horizontal="center" wrapText="1"/>
      <protection hidden="1"/>
    </xf>
    <xf numFmtId="166" fontId="3" fillId="0" borderId="0" xfId="0" applyFont="1" applyAlignment="1" applyProtection="1">
      <alignment horizontal="center" wrapText="1"/>
      <protection hidden="1"/>
    </xf>
    <xf numFmtId="164" fontId="4" fillId="0" borderId="0" xfId="0" applyFont="1" applyBorder="1" applyAlignment="1" applyProtection="1">
      <alignment horizontal="center" vertical="distributed" wrapText="1"/>
      <protection hidden="1"/>
    </xf>
    <xf numFmtId="166" fontId="4" fillId="0" borderId="0" xfId="0" applyFont="1" applyAlignment="1" applyProtection="1">
      <alignment horizontal="center" wrapText="1"/>
      <protection hidden="1"/>
    </xf>
    <xf numFmtId="165" fontId="0" fillId="0" borderId="0" xfId="0" applyFont="1" applyBorder="1" applyAlignment="1" applyProtection="1">
      <alignment horizontal="center" wrapText="1"/>
      <protection hidden="1"/>
    </xf>
    <xf numFmtId="164" fontId="5" fillId="0" borderId="0" xfId="0" applyFont="1" applyBorder="1" applyAlignment="1" applyProtection="1">
      <alignment horizontal="center" vertical="top"/>
      <protection hidden="1"/>
    </xf>
    <xf numFmtId="164" fontId="6" fillId="0" borderId="0" xfId="0" applyFont="1" applyBorder="1" applyAlignment="1" applyProtection="1">
      <alignment horizontal="center" vertical="top"/>
      <protection hidden="1"/>
    </xf>
    <xf numFmtId="164" fontId="7" fillId="0" borderId="0" xfId="0" applyFont="1" applyBorder="1" applyAlignment="1" applyProtection="1">
      <alignment horizontal="center" vertical="top"/>
      <protection hidden="1"/>
    </xf>
    <xf numFmtId="164" fontId="7" fillId="0" borderId="0" xfId="0" applyFont="1" applyAlignment="1" applyProtection="1">
      <alignment horizontal="center" vertical="top"/>
      <protection hidden="1"/>
    </xf>
    <xf numFmtId="164" fontId="5" fillId="0" borderId="0" xfId="0" applyFont="1" applyBorder="1" applyAlignment="1" applyProtection="1">
      <alignment vertical="top"/>
      <protection hidden="1"/>
    </xf>
    <xf numFmtId="164" fontId="6" fillId="0" borderId="0" xfId="0" applyFont="1" applyBorder="1" applyAlignment="1" applyProtection="1">
      <alignment vertical="top"/>
      <protection hidden="1"/>
    </xf>
    <xf numFmtId="169" fontId="6" fillId="0" borderId="0" xfId="0" applyFont="1" applyBorder="1" applyAlignment="1" applyProtection="1">
      <alignment vertical="top"/>
      <protection hidden="1"/>
    </xf>
    <xf numFmtId="166" fontId="8" fillId="0" borderId="2" xfId="0" applyFont="1" applyBorder="1" applyAlignment="1" applyProtection="1">
      <alignment horizontal="center" vertical="top"/>
      <protection hidden="1"/>
    </xf>
    <xf numFmtId="166" fontId="8" fillId="0" borderId="2" xfId="0" applyFont="1" applyBorder="1" applyAlignment="1" applyProtection="1">
      <alignment horizontal="center" vertical="top" wrapText="1"/>
      <protection hidden="1"/>
    </xf>
    <xf numFmtId="166" fontId="8" fillId="0" borderId="2" xfId="0" applyFont="1" applyBorder="1" applyAlignment="1" applyProtection="1">
      <alignment horizontal="justify" wrapText="1"/>
      <protection hidden="1"/>
    </xf>
    <xf numFmtId="166" fontId="8" fillId="0" borderId="2" xfId="18" applyFont="1" applyBorder="1" applyAlignment="1" applyProtection="1">
      <alignment horizontal="center" vertical="top" wrapText="1"/>
      <protection hidden="1"/>
    </xf>
    <xf numFmtId="170" fontId="9" fillId="0" borderId="2" xfId="18" applyFont="1" applyBorder="1" applyAlignment="1" applyProtection="1">
      <alignment horizontal="center" vertical="top" wrapText="1"/>
      <protection hidden="1"/>
    </xf>
    <xf numFmtId="170" fontId="8" fillId="0" borderId="2" xfId="18" applyFont="1" applyBorder="1" applyAlignment="1" applyProtection="1">
      <alignment horizontal="center" vertical="top" wrapText="1"/>
      <protection hidden="1"/>
    </xf>
    <xf numFmtId="164" fontId="0" fillId="0" borderId="2" xfId="0" applyBorder="1" applyAlignment="1" applyProtection="1">
      <alignment vertical="top"/>
      <protection hidden="1"/>
    </xf>
    <xf numFmtId="164" fontId="5" fillId="0" borderId="2" xfId="0" applyFont="1" applyBorder="1" applyAlignment="1" applyProtection="1">
      <alignment horizontal="center" vertical="distributed" wrapText="1"/>
      <protection hidden="1"/>
    </xf>
    <xf numFmtId="169" fontId="6" fillId="0" borderId="0" xfId="0" applyFont="1" applyBorder="1" applyAlignment="1" applyProtection="1">
      <alignment horizontal="justify" vertical="top"/>
      <protection hidden="1"/>
    </xf>
    <xf numFmtId="169" fontId="7" fillId="0" borderId="2" xfId="0" applyFont="1" applyBorder="1" applyAlignment="1" applyProtection="1">
      <alignment horizontal="center" vertical="top"/>
      <protection hidden="1"/>
    </xf>
    <xf numFmtId="169" fontId="0" fillId="0" borderId="2" xfId="0" applyBorder="1" applyAlignment="1" applyProtection="1">
      <alignment vertical="top"/>
      <protection hidden="1"/>
    </xf>
    <xf numFmtId="166" fontId="8" fillId="0" borderId="0" xfId="0" applyFont="1" applyBorder="1" applyAlignment="1" applyProtection="1">
      <alignment horizontal="center" vertical="top"/>
      <protection hidden="1"/>
    </xf>
    <xf numFmtId="166" fontId="8" fillId="0" borderId="0" xfId="0" applyFont="1" applyBorder="1" applyAlignment="1" applyProtection="1">
      <alignment horizontal="left" vertical="top" wrapText="1"/>
      <protection hidden="1"/>
    </xf>
    <xf numFmtId="170" fontId="5" fillId="0" borderId="0" xfId="0" applyFont="1" applyAlignment="1" applyProtection="1">
      <alignment vertical="top"/>
      <protection hidden="1"/>
    </xf>
    <xf numFmtId="169" fontId="7" fillId="0" borderId="0" xfId="0" applyFont="1" applyAlignment="1" applyProtection="1">
      <alignment vertical="top"/>
      <protection hidden="1"/>
    </xf>
    <xf numFmtId="165" fontId="0" fillId="0" borderId="0" xfId="0" applyFont="1" applyAlignment="1" applyProtection="1">
      <alignment vertical="top"/>
      <protection hidden="1"/>
    </xf>
    <xf numFmtId="171" fontId="0" fillId="0" borderId="0" xfId="0" applyFont="1" applyAlignment="1" applyProtection="1">
      <alignment horizontal="center" vertical="top"/>
      <protection hidden="1"/>
    </xf>
    <xf numFmtId="166" fontId="0" fillId="0" borderId="0" xfId="0" applyFont="1" applyAlignment="1" applyProtection="1">
      <alignment horizontal="justify" vertical="top"/>
      <protection hidden="1"/>
    </xf>
    <xf numFmtId="165" fontId="0" fillId="0" borderId="0" xfId="0" applyFont="1" applyAlignment="1" applyProtection="1">
      <alignment horizontal="center" vertical="top"/>
      <protection hidden="1"/>
    </xf>
    <xf numFmtId="169" fontId="0" fillId="0" borderId="0" xfId="0" applyFont="1" applyAlignment="1" applyProtection="1">
      <alignment vertical="top"/>
      <protection hidden="1"/>
    </xf>
    <xf numFmtId="164" fontId="0" fillId="0" borderId="0" xfId="0" applyFont="1" applyBorder="1" applyAlignment="1" applyProtection="1">
      <alignment horizontal="justify" vertical="top"/>
      <protection hidden="1"/>
    </xf>
    <xf numFmtId="171" fontId="1" fillId="0" borderId="0" xfId="0" applyFont="1" applyBorder="1" applyAlignment="1" applyProtection="1">
      <alignment vertical="top"/>
      <protection hidden="1"/>
    </xf>
    <xf numFmtId="164" fontId="1" fillId="0" borderId="0" xfId="0" applyFont="1" applyBorder="1" applyAlignment="1" applyProtection="1">
      <alignment horizontal="justify" vertical="top"/>
      <protection hidden="1"/>
    </xf>
    <xf numFmtId="169" fontId="2" fillId="0" borderId="0" xfId="0" applyFont="1" applyAlignment="1" applyProtection="1">
      <alignment horizontal="justify" vertical="top"/>
      <protection hidden="1"/>
    </xf>
    <xf numFmtId="171" fontId="0" fillId="0" borderId="0" xfId="0" applyBorder="1" applyAlignment="1" applyProtection="1">
      <alignment vertical="top"/>
      <protection hidden="1"/>
    </xf>
    <xf numFmtId="165" fontId="0" fillId="0" borderId="2" xfId="0" applyBorder="1" applyAlignment="1" applyProtection="1">
      <alignment vertical="top"/>
      <protection hidden="1"/>
    </xf>
    <xf numFmtId="165" fontId="0" fillId="0" borderId="2" xfId="0" applyBorder="1" applyAlignment="1" applyProtection="1">
      <alignment horizontal="center" vertical="top"/>
      <protection hidden="1"/>
    </xf>
    <xf numFmtId="166" fontId="0" fillId="0" borderId="2" xfId="0" applyBorder="1" applyAlignment="1" applyProtection="1">
      <alignment wrapText="1"/>
      <protection hidden="1"/>
    </xf>
    <xf numFmtId="167" fontId="0" fillId="0" borderId="2" xfId="0" applyBorder="1" applyAlignment="1" applyProtection="1">
      <alignment vertical="top"/>
      <protection hidden="1"/>
    </xf>
    <xf numFmtId="168" fontId="0" fillId="0" borderId="2" xfId="0" applyBorder="1" applyAlignment="1" applyProtection="1">
      <alignment vertical="top"/>
      <protection hidden="1"/>
    </xf>
    <xf numFmtId="169" fontId="2" fillId="0" borderId="3" xfId="0" applyFont="1" applyBorder="1" applyAlignment="1" applyProtection="1">
      <alignment vertical="top"/>
      <protection hidden="1"/>
    </xf>
    <xf numFmtId="164" fontId="0" fillId="0" borderId="3" xfId="0" applyBorder="1" applyAlignment="1" applyProtection="1">
      <alignment vertical="top"/>
      <protection hidden="1"/>
    </xf>
    <xf numFmtId="169" fontId="0" fillId="0" borderId="3" xfId="0" applyBorder="1" applyAlignment="1" applyProtection="1">
      <alignment vertical="top"/>
      <protection hidden="1"/>
    </xf>
    <xf numFmtId="164" fontId="0" fillId="0" borderId="0" xfId="0" applyFont="1" applyBorder="1" applyAlignment="1" applyProtection="1">
      <alignment horizontal="center" vertical="top"/>
      <protection hidden="1"/>
    </xf>
    <xf numFmtId="165" fontId="0" fillId="0" borderId="3" xfId="0" applyBorder="1" applyAlignment="1" applyProtection="1">
      <alignment vertical="top"/>
      <protection hidden="1"/>
    </xf>
    <xf numFmtId="165" fontId="0" fillId="0" borderId="3" xfId="0" applyBorder="1" applyAlignment="1" applyProtection="1">
      <alignment horizontal="center" vertical="top"/>
      <protection hidden="1"/>
    </xf>
    <xf numFmtId="166" fontId="0" fillId="0" borderId="3" xfId="0" applyBorder="1" applyAlignment="1" applyProtection="1">
      <alignment wrapText="1"/>
      <protection hidden="1"/>
    </xf>
    <xf numFmtId="167" fontId="0" fillId="0" borderId="3" xfId="0" applyBorder="1" applyAlignment="1" applyProtection="1">
      <alignment vertical="top"/>
      <protection hidden="1"/>
    </xf>
    <xf numFmtId="168" fontId="0" fillId="0" borderId="3" xfId="0" applyBorder="1" applyAlignment="1" applyProtection="1">
      <alignment vertical="top"/>
      <protection hidden="1"/>
    </xf>
    <xf numFmtId="167" fontId="0" fillId="0" borderId="0" xfId="0" applyFont="1" applyBorder="1" applyAlignment="1" applyProtection="1">
      <alignment horizontal="center" vertical="top"/>
      <protection hidden="1"/>
    </xf>
    <xf numFmtId="170" fontId="0" fillId="0" borderId="0" xfId="0" applyFont="1" applyAlignment="1" applyProtection="1">
      <alignment vertical="top"/>
      <protection hidden="1"/>
    </xf>
    <xf numFmtId="167" fontId="5" fillId="0" borderId="0" xfId="0" applyFont="1" applyAlignment="1" applyProtection="1">
      <alignment horizontal="center" vertical="top"/>
      <protection hidden="1"/>
    </xf>
    <xf numFmtId="172" fontId="5" fillId="0" borderId="0" xfId="0" applyFont="1" applyAlignment="1" applyProtection="1">
      <alignment vertical="top"/>
      <protection hidden="1"/>
    </xf>
    <xf numFmtId="167" fontId="5" fillId="0" borderId="0" xfId="0" applyFont="1" applyBorder="1" applyAlignment="1" applyProtection="1">
      <alignment horizontal="right" vertical="top"/>
      <protection hidden="1"/>
    </xf>
    <xf numFmtId="169" fontId="5" fillId="0" borderId="0" xfId="0" applyFont="1" applyAlignment="1" applyProtection="1">
      <alignment vertical="top"/>
      <protection hidden="1"/>
    </xf>
    <xf numFmtId="169" fontId="0" fillId="0" borderId="0" xfId="0" applyBorder="1" applyAlignment="1" applyProtection="1">
      <alignment horizontal="center" vertical="top"/>
      <protection hidden="1"/>
    </xf>
    <xf numFmtId="169" fontId="0" fillId="0" borderId="0" xfId="0" applyBorder="1" applyAlignment="1" applyProtection="1">
      <alignment vertical="top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866775</xdr:colOff>
      <xdr:row>5</xdr:row>
      <xdr:rowOff>133350</xdr:rowOff>
    </xdr:to>
    <xdr:pic>
      <xdr:nvPicPr>
        <xdr:cNvPr id="0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23850"/>
          <a:ext cx="866775" cy="904875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AH29"/>
  <sheetViews>
    <sheetView tabSelected="1" view="pageBreakPreview" zoomScale="70" zoomScaleSheetLayoutView="70" zoomScalePageLayoutView="70" workbookViewId="0" topLeftCell="A16">
      <selection activeCell="N24" sqref="N24"/>
    </sheetView>
  </sheetViews>
  <sheetFormatPr defaultColWidth="9.140625" defaultRowHeight="12.75"/>
  <cols>
    <col min="1" max="1" width="6.8515625" style="1" customWidth="1"/>
    <col min="2" max="2" width="14.28125" style="2" customWidth="1"/>
    <col min="3" max="3" width="63.421875" style="3" customWidth="1"/>
    <col min="4" max="4" width="8.00390625" style="2" customWidth="1"/>
    <col min="5" max="5" width="7.28125" style="4" customWidth="1"/>
    <col min="6" max="6" width="7.421875" style="5" customWidth="1"/>
    <col min="7" max="7" width="13.57421875" style="5" customWidth="1"/>
    <col min="8" max="8" width="7.7109375" style="6" hidden="1" customWidth="1"/>
    <col min="9" max="9" width="8.00390625" style="6" hidden="1" customWidth="1"/>
    <col min="10" max="10" width="9.140625" style="6" hidden="1" customWidth="1"/>
    <col min="11" max="11" width="5.28125" style="6" hidden="1" customWidth="1"/>
    <col min="12" max="12" width="4.8515625" style="6" hidden="1" customWidth="1"/>
    <col min="13" max="13" width="65.7109375" style="6" customWidth="1"/>
    <col min="14" max="14" width="9.140625" style="6" customWidth="1"/>
    <col min="15" max="15" width="10.140625" style="6" customWidth="1"/>
    <col min="16" max="16" width="9.140625" style="6" customWidth="1"/>
    <col min="17" max="17" width="5.28125" style="7" customWidth="1"/>
    <col min="18" max="18" width="5.140625" style="7" customWidth="1"/>
    <col min="19" max="19" width="3.8515625" style="7" customWidth="1"/>
    <col min="20" max="20" width="5.28125" style="7" customWidth="1"/>
    <col min="21" max="21" width="9.140625" style="8" customWidth="1"/>
    <col min="22" max="22" width="13.00390625" style="9" customWidth="1"/>
    <col min="23" max="23" width="9.140625" style="8" customWidth="1"/>
    <col min="24" max="24" width="9.140625" style="10" customWidth="1"/>
    <col min="25" max="25" width="5.8515625" style="10" customWidth="1"/>
    <col min="26" max="26" width="5.28125" style="10" customWidth="1"/>
    <col min="27" max="27" width="9.140625" style="10" customWidth="1"/>
    <col min="28" max="28" width="4.8515625" style="10" customWidth="1"/>
    <col min="29" max="29" width="5.140625" style="11" customWidth="1"/>
    <col min="30" max="30" width="9.00390625" style="12" customWidth="1"/>
    <col min="31" max="31" width="16.7109375" style="12" customWidth="1"/>
    <col min="32" max="32" width="30.57421875" style="12" customWidth="1"/>
    <col min="33" max="33" width="9.140625" style="7" customWidth="1"/>
    <col min="34" max="34" width="10.140625" style="13" customWidth="1"/>
    <col min="35" max="1025" width="9.140625" style="6" customWidth="1"/>
  </cols>
  <sheetData>
    <row r="1" spans="14:29" ht="12.75">
      <c r="N1" s="7"/>
      <c r="O1" s="7"/>
      <c r="P1" s="7"/>
      <c r="X1" s="8"/>
      <c r="Y1" s="8"/>
      <c r="Z1" s="8"/>
      <c r="AA1" s="8"/>
      <c r="AB1" s="8"/>
      <c r="AC1" s="8"/>
    </row>
    <row r="2" spans="1:34" ht="12.75">
      <c r="A2" s="14"/>
      <c r="B2" s="15"/>
      <c r="D2" s="15"/>
      <c r="E2" s="16"/>
      <c r="G2" s="17"/>
      <c r="N2" s="18"/>
      <c r="O2" s="18"/>
      <c r="P2" s="18"/>
      <c r="Q2" s="18"/>
      <c r="R2" s="18"/>
      <c r="S2" s="18"/>
      <c r="T2" s="18"/>
      <c r="U2" s="19"/>
      <c r="V2" s="20"/>
      <c r="W2" s="19"/>
      <c r="X2" s="19"/>
      <c r="Y2" s="19"/>
      <c r="Z2" s="19"/>
      <c r="AA2" s="19"/>
      <c r="AB2" s="19"/>
      <c r="AC2" s="19"/>
      <c r="AD2" s="21"/>
      <c r="AE2" s="21"/>
      <c r="AF2" s="21"/>
      <c r="AG2" s="18"/>
      <c r="AH2" s="22"/>
    </row>
    <row r="3" spans="1:34" ht="20.25" customHeight="1">
      <c r="A3" s="14"/>
      <c r="B3" s="15"/>
      <c r="C3" s="23" t="s">
        <v>0</v>
      </c>
      <c r="D3" s="23"/>
      <c r="E3" s="23"/>
      <c r="F3" s="23"/>
      <c r="G3" s="23"/>
      <c r="N3" s="18"/>
      <c r="O3" s="18"/>
      <c r="P3" s="18"/>
      <c r="Q3" s="18"/>
      <c r="R3" s="18"/>
      <c r="S3" s="18"/>
      <c r="T3" s="18"/>
      <c r="U3" s="19"/>
      <c r="V3" s="20"/>
      <c r="W3" s="19"/>
      <c r="X3" s="19"/>
      <c r="Y3" s="19"/>
      <c r="Z3" s="19"/>
      <c r="AA3" s="19"/>
      <c r="AB3" s="19"/>
      <c r="AC3" s="19"/>
      <c r="AD3" s="21"/>
      <c r="AE3" s="21"/>
      <c r="AF3" s="21"/>
      <c r="AG3" s="18"/>
      <c r="AH3" s="22"/>
    </row>
    <row r="4" spans="1:34" ht="20.25" customHeight="1">
      <c r="A4" s="14"/>
      <c r="B4" s="15"/>
      <c r="C4" s="23" t="s">
        <v>1</v>
      </c>
      <c r="D4" s="23"/>
      <c r="E4" s="23"/>
      <c r="F4" s="23"/>
      <c r="G4" s="23"/>
      <c r="N4" s="18"/>
      <c r="O4" s="18"/>
      <c r="P4" s="18"/>
      <c r="Q4" s="18"/>
      <c r="R4" s="18"/>
      <c r="S4" s="18"/>
      <c r="T4" s="18"/>
      <c r="U4" s="19"/>
      <c r="V4" s="20"/>
      <c r="W4" s="19"/>
      <c r="X4" s="19"/>
      <c r="Y4" s="19"/>
      <c r="Z4" s="19"/>
      <c r="AA4" s="19"/>
      <c r="AB4" s="19"/>
      <c r="AC4" s="19"/>
      <c r="AD4" s="21"/>
      <c r="AE4" s="21"/>
      <c r="AF4" s="21"/>
      <c r="AG4" s="18"/>
      <c r="AH4" s="22"/>
    </row>
    <row r="5" spans="1:34" ht="20.25" customHeight="1">
      <c r="A5" s="14"/>
      <c r="B5" s="15"/>
      <c r="C5" s="24"/>
      <c r="D5" s="24"/>
      <c r="E5" s="24"/>
      <c r="F5" s="24"/>
      <c r="G5" s="24"/>
      <c r="N5" s="18"/>
      <c r="O5" s="18"/>
      <c r="P5" s="18"/>
      <c r="Q5" s="18"/>
      <c r="R5" s="18"/>
      <c r="S5" s="18"/>
      <c r="T5" s="18"/>
      <c r="U5" s="19"/>
      <c r="V5" s="20"/>
      <c r="W5" s="19"/>
      <c r="X5" s="19"/>
      <c r="Y5" s="19"/>
      <c r="Z5" s="19"/>
      <c r="AA5" s="19"/>
      <c r="AB5" s="19"/>
      <c r="AC5" s="19"/>
      <c r="AD5" s="21"/>
      <c r="AE5" s="21"/>
      <c r="AF5" s="21"/>
      <c r="AG5" s="18"/>
      <c r="AH5" s="22"/>
    </row>
    <row r="6" spans="1:34" ht="12.75">
      <c r="A6" s="14"/>
      <c r="B6" s="15"/>
      <c r="D6" s="15"/>
      <c r="E6" s="16"/>
      <c r="G6" s="17"/>
      <c r="N6" s="18"/>
      <c r="O6" s="18"/>
      <c r="P6" s="18"/>
      <c r="Q6" s="18"/>
      <c r="R6" s="18"/>
      <c r="S6" s="18"/>
      <c r="T6" s="18"/>
      <c r="U6" s="19"/>
      <c r="V6" s="20"/>
      <c r="W6" s="19"/>
      <c r="X6" s="19"/>
      <c r="Y6" s="19"/>
      <c r="Z6" s="19"/>
      <c r="AA6" s="19"/>
      <c r="AB6" s="19"/>
      <c r="AC6" s="19"/>
      <c r="AD6" s="21"/>
      <c r="AE6" s="21"/>
      <c r="AF6" s="21"/>
      <c r="AG6" s="18"/>
      <c r="AH6" s="22"/>
    </row>
    <row r="7" spans="1:34" ht="41.25" customHeight="1">
      <c r="A7" s="25" t="s">
        <v>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8"/>
      <c r="O7" s="18"/>
      <c r="P7" s="18"/>
      <c r="Q7" s="18"/>
      <c r="R7" s="18"/>
      <c r="S7" s="18"/>
      <c r="T7" s="18"/>
      <c r="U7" s="19"/>
      <c r="V7" s="20"/>
      <c r="W7" s="19"/>
      <c r="X7" s="19"/>
      <c r="Y7" s="19"/>
      <c r="Z7" s="19"/>
      <c r="AA7" s="19"/>
      <c r="AB7" s="19"/>
      <c r="AC7" s="19"/>
      <c r="AD7" s="21"/>
      <c r="AE7" s="21"/>
      <c r="AF7" s="21"/>
      <c r="AG7" s="18"/>
      <c r="AH7" s="22"/>
    </row>
    <row r="8" spans="1:34" ht="6.75" customHeight="1">
      <c r="A8" s="26"/>
      <c r="B8" s="26"/>
      <c r="C8" s="26"/>
      <c r="D8" s="26"/>
      <c r="E8" s="26"/>
      <c r="F8" s="26"/>
      <c r="G8" s="26"/>
      <c r="N8" s="18"/>
      <c r="O8" s="18"/>
      <c r="P8" s="18"/>
      <c r="Q8" s="18"/>
      <c r="R8" s="18"/>
      <c r="S8" s="18"/>
      <c r="T8" s="18"/>
      <c r="U8" s="19"/>
      <c r="V8" s="20"/>
      <c r="W8" s="19"/>
      <c r="X8" s="19"/>
      <c r="Y8" s="19"/>
      <c r="Z8" s="19"/>
      <c r="AA8" s="19"/>
      <c r="AB8" s="19"/>
      <c r="AC8" s="19"/>
      <c r="AD8" s="21"/>
      <c r="AE8" s="21"/>
      <c r="AF8" s="21"/>
      <c r="AG8" s="18"/>
      <c r="AH8" s="22"/>
    </row>
    <row r="9" spans="1:34" ht="13.5" customHeight="1">
      <c r="A9" s="27" t="s">
        <v>3</v>
      </c>
      <c r="B9" s="27"/>
      <c r="C9" s="27"/>
      <c r="D9" s="27"/>
      <c r="E9" s="27"/>
      <c r="F9" s="27"/>
      <c r="G9" s="27"/>
      <c r="N9" s="28"/>
      <c r="O9" s="28"/>
      <c r="P9" s="28"/>
      <c r="Q9" s="28"/>
      <c r="R9" s="28"/>
      <c r="S9" s="28"/>
      <c r="T9" s="28"/>
      <c r="U9" s="29"/>
      <c r="V9" s="29"/>
      <c r="W9" s="29"/>
      <c r="X9" s="29"/>
      <c r="Y9" s="29"/>
      <c r="Z9" s="29"/>
      <c r="AA9" s="29"/>
      <c r="AB9" s="29"/>
      <c r="AC9" s="29"/>
      <c r="AD9" s="30"/>
      <c r="AE9" s="30"/>
      <c r="AF9" s="31"/>
      <c r="AG9" s="28"/>
      <c r="AH9" s="28"/>
    </row>
    <row r="10" spans="14:32" ht="4.5" customHeight="1">
      <c r="N10" s="32"/>
      <c r="O10" s="32"/>
      <c r="P10" s="32"/>
      <c r="Q10" s="32"/>
      <c r="R10" s="32"/>
      <c r="S10" s="32"/>
      <c r="T10" s="32"/>
      <c r="U10" s="33"/>
      <c r="V10" s="34"/>
      <c r="W10" s="33"/>
      <c r="X10" s="33"/>
      <c r="Y10" s="33"/>
      <c r="Z10" s="33"/>
      <c r="AA10" s="33"/>
      <c r="AB10" s="33"/>
      <c r="AC10" s="33"/>
      <c r="AD10" s="30"/>
      <c r="AE10" s="30"/>
      <c r="AF10" s="31"/>
    </row>
    <row r="11" spans="1:34" s="41" customFormat="1" ht="25.5" customHeight="1">
      <c r="A11" s="35" t="s">
        <v>4</v>
      </c>
      <c r="B11" s="36" t="s">
        <v>5</v>
      </c>
      <c r="C11" s="37" t="s">
        <v>6</v>
      </c>
      <c r="D11" s="38" t="s">
        <v>7</v>
      </c>
      <c r="E11" s="39" t="s">
        <v>8</v>
      </c>
      <c r="F11" s="40" t="s">
        <v>9</v>
      </c>
      <c r="G11" s="40" t="s">
        <v>10</v>
      </c>
      <c r="I11" s="42" t="s">
        <v>11</v>
      </c>
      <c r="J11" s="42"/>
      <c r="K11" s="42"/>
      <c r="L11" s="42"/>
      <c r="M11" s="42"/>
      <c r="N11" s="28"/>
      <c r="O11" s="28"/>
      <c r="P11" s="28"/>
      <c r="Q11" s="28"/>
      <c r="R11" s="28"/>
      <c r="S11" s="28"/>
      <c r="T11" s="28"/>
      <c r="U11" s="29"/>
      <c r="V11" s="43"/>
      <c r="W11" s="29"/>
      <c r="X11" s="29"/>
      <c r="Y11" s="29"/>
      <c r="Z11" s="29"/>
      <c r="AA11" s="29"/>
      <c r="AB11" s="29"/>
      <c r="AC11" s="29"/>
      <c r="AD11" s="44"/>
      <c r="AE11" s="44"/>
      <c r="AF11" s="44"/>
      <c r="AH11" s="45"/>
    </row>
    <row r="12" spans="1:33" ht="12.75" customHeight="1">
      <c r="A12" s="46" t="s">
        <v>12</v>
      </c>
      <c r="B12" s="47" t="s">
        <v>13</v>
      </c>
      <c r="C12" s="47"/>
      <c r="D12" s="47"/>
      <c r="E12" s="47"/>
      <c r="F12" s="47"/>
      <c r="G12" s="48">
        <f>ROUND(SUM(G13:G15),2)</f>
        <v>17113.81</v>
      </c>
      <c r="N12" s="7"/>
      <c r="O12" s="7"/>
      <c r="P12" s="7"/>
      <c r="V12" s="34"/>
      <c r="X12" s="8"/>
      <c r="Y12" s="8"/>
      <c r="Z12" s="8"/>
      <c r="AA12" s="8"/>
      <c r="AB12" s="8"/>
      <c r="AC12" s="8"/>
      <c r="AE12" s="49"/>
      <c r="AF12" s="49"/>
      <c r="AG12" s="28"/>
    </row>
    <row r="13" spans="1:33" ht="51">
      <c r="A13" s="50" t="s">
        <v>14</v>
      </c>
      <c r="B13" s="51" t="s">
        <v>15</v>
      </c>
      <c r="C13" s="52" t="s">
        <v>16</v>
      </c>
      <c r="D13" s="53" t="s">
        <v>17</v>
      </c>
      <c r="E13" s="13">
        <v>89.28</v>
      </c>
      <c r="F13" s="54">
        <v>124.7</v>
      </c>
      <c r="G13" s="54">
        <f>ROUND(E13*F13,2)</f>
        <v>11133.22</v>
      </c>
      <c r="H13" s="6">
        <v>2700</v>
      </c>
      <c r="I13" s="55" t="s">
        <v>18</v>
      </c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6"/>
      <c r="W13" s="57"/>
      <c r="X13" s="57"/>
      <c r="Y13" s="57"/>
      <c r="Z13" s="57"/>
      <c r="AA13" s="57"/>
      <c r="AB13" s="57"/>
      <c r="AC13" s="57"/>
      <c r="AF13" s="58"/>
      <c r="AG13" s="59"/>
    </row>
    <row r="14" spans="1:33" ht="51">
      <c r="A14" s="50" t="s">
        <v>19</v>
      </c>
      <c r="B14" s="51" t="s">
        <v>20</v>
      </c>
      <c r="C14" s="52" t="s">
        <v>21</v>
      </c>
      <c r="D14" s="53" t="s">
        <v>22</v>
      </c>
      <c r="E14" s="13">
        <v>6</v>
      </c>
      <c r="F14" s="54">
        <v>856.04</v>
      </c>
      <c r="G14" s="54">
        <f>ROUND(E14*F14,2)</f>
        <v>5136.24</v>
      </c>
      <c r="I14" s="55" t="s">
        <v>23</v>
      </c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6"/>
      <c r="W14" s="57"/>
      <c r="X14" s="57"/>
      <c r="Y14" s="57"/>
      <c r="Z14" s="57"/>
      <c r="AA14" s="57"/>
      <c r="AB14" s="57"/>
      <c r="AC14" s="57"/>
      <c r="AG14" s="59"/>
    </row>
    <row r="15" spans="1:33" ht="25.5">
      <c r="A15" s="50" t="s">
        <v>24</v>
      </c>
      <c r="B15" s="51" t="s">
        <v>25</v>
      </c>
      <c r="C15" s="52" t="s">
        <v>26</v>
      </c>
      <c r="D15" s="53" t="s">
        <v>17</v>
      </c>
      <c r="E15" s="13">
        <f>ROUND((10.8+3.15*3+1.38+3.15*2+2.5)*0.4,2)</f>
        <v>12.17</v>
      </c>
      <c r="F15" s="54">
        <v>69.38</v>
      </c>
      <c r="G15" s="54">
        <f>ROUND(E15*F15,2)</f>
        <v>844.35</v>
      </c>
      <c r="I15" s="55" t="s">
        <v>27</v>
      </c>
      <c r="J15" s="55"/>
      <c r="K15" s="55"/>
      <c r="L15" s="55"/>
      <c r="M15" s="55"/>
      <c r="N15" s="55"/>
      <c r="O15" s="55"/>
      <c r="P15" s="55"/>
      <c r="Q15" s="55"/>
      <c r="R15" s="55"/>
      <c r="S15" s="55"/>
      <c r="U15" s="56"/>
      <c r="W15" s="57"/>
      <c r="X15" s="57"/>
      <c r="Y15" s="57"/>
      <c r="Z15" s="57"/>
      <c r="AA15" s="57"/>
      <c r="AB15" s="57"/>
      <c r="AC15" s="8"/>
      <c r="AG15" s="59"/>
    </row>
    <row r="16" spans="1:34" s="66" customFormat="1" ht="13.5">
      <c r="A16" s="60"/>
      <c r="B16" s="61"/>
      <c r="C16" s="62"/>
      <c r="D16" s="61"/>
      <c r="E16" s="63"/>
      <c r="F16" s="64"/>
      <c r="G16" s="64"/>
      <c r="H16" s="41"/>
      <c r="I16" s="41"/>
      <c r="J16" s="41"/>
      <c r="K16" s="41"/>
      <c r="L16" s="41"/>
      <c r="M16" s="41"/>
      <c r="N16" s="7"/>
      <c r="O16" s="7"/>
      <c r="P16" s="7"/>
      <c r="Q16" s="7"/>
      <c r="R16" s="7"/>
      <c r="S16" s="7"/>
      <c r="T16" s="7"/>
      <c r="U16" s="8"/>
      <c r="V16" s="9"/>
      <c r="W16" s="8"/>
      <c r="X16" s="8"/>
      <c r="Y16" s="8"/>
      <c r="Z16" s="8"/>
      <c r="AA16" s="8"/>
      <c r="AB16" s="8"/>
      <c r="AC16" s="8"/>
      <c r="AD16" s="65"/>
      <c r="AE16" s="65"/>
      <c r="AF16" s="65"/>
      <c r="AH16" s="67"/>
    </row>
    <row r="17" spans="1:33" ht="12.75" customHeight="1">
      <c r="A17" s="46" t="s">
        <v>28</v>
      </c>
      <c r="B17" s="47" t="s">
        <v>29</v>
      </c>
      <c r="C17" s="47"/>
      <c r="D17" s="47"/>
      <c r="E17" s="47"/>
      <c r="F17" s="47"/>
      <c r="G17" s="48">
        <f>ROUND(SUM(G18:G21),2)</f>
        <v>6298.93</v>
      </c>
      <c r="N17" s="7"/>
      <c r="O17" s="7"/>
      <c r="P17" s="7"/>
      <c r="V17" s="34"/>
      <c r="X17" s="8"/>
      <c r="Y17" s="8"/>
      <c r="Z17" s="8"/>
      <c r="AA17" s="8"/>
      <c r="AB17" s="8"/>
      <c r="AC17" s="8"/>
      <c r="AE17" s="49"/>
      <c r="AF17" s="49"/>
      <c r="AG17" s="28"/>
    </row>
    <row r="18" spans="1:33" ht="51">
      <c r="A18" s="50" t="s">
        <v>30</v>
      </c>
      <c r="B18" s="51" t="s">
        <v>31</v>
      </c>
      <c r="C18" s="52" t="s">
        <v>32</v>
      </c>
      <c r="D18" s="53" t="s">
        <v>22</v>
      </c>
      <c r="E18" s="13">
        <v>2</v>
      </c>
      <c r="F18" s="54">
        <v>240.57</v>
      </c>
      <c r="G18" s="54">
        <f>ROUND(E18*F18,2)</f>
        <v>481.14</v>
      </c>
      <c r="H18" s="6">
        <v>2700</v>
      </c>
      <c r="I18" s="55" t="s">
        <v>18</v>
      </c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6"/>
      <c r="W18" s="57"/>
      <c r="X18" s="57"/>
      <c r="Y18" s="57"/>
      <c r="Z18" s="57"/>
      <c r="AA18" s="57"/>
      <c r="AB18" s="57"/>
      <c r="AC18" s="57"/>
      <c r="AF18" s="58"/>
      <c r="AG18" s="59"/>
    </row>
    <row r="19" spans="1:33" ht="51">
      <c r="A19" s="50" t="s">
        <v>33</v>
      </c>
      <c r="B19" s="51" t="s">
        <v>34</v>
      </c>
      <c r="C19" s="52" t="s">
        <v>35</v>
      </c>
      <c r="D19" s="53" t="s">
        <v>22</v>
      </c>
      <c r="E19" s="13">
        <v>5</v>
      </c>
      <c r="F19" s="54">
        <v>304.49</v>
      </c>
      <c r="G19" s="54">
        <f>ROUND(E19*F19,2)</f>
        <v>1522.45</v>
      </c>
      <c r="I19" s="55" t="s">
        <v>23</v>
      </c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6"/>
      <c r="W19" s="57"/>
      <c r="X19" s="57"/>
      <c r="Y19" s="57"/>
      <c r="Z19" s="57"/>
      <c r="AA19" s="57"/>
      <c r="AB19" s="57"/>
      <c r="AC19" s="57"/>
      <c r="AG19" s="59"/>
    </row>
    <row r="20" spans="1:33" ht="53.25" customHeight="1">
      <c r="A20" s="50" t="s">
        <v>36</v>
      </c>
      <c r="B20" s="51" t="s">
        <v>37</v>
      </c>
      <c r="C20" s="52" t="s">
        <v>38</v>
      </c>
      <c r="D20" s="53" t="s">
        <v>22</v>
      </c>
      <c r="E20" s="13">
        <v>2</v>
      </c>
      <c r="F20" s="54">
        <v>363.14</v>
      </c>
      <c r="G20" s="54">
        <f>ROUND(E20*F20,2)</f>
        <v>726.28</v>
      </c>
      <c r="I20" s="55" t="s">
        <v>27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U20" s="56"/>
      <c r="W20" s="57"/>
      <c r="X20" s="57"/>
      <c r="Y20" s="57"/>
      <c r="Z20" s="57"/>
      <c r="AA20" s="57"/>
      <c r="AB20" s="57"/>
      <c r="AC20" s="8"/>
      <c r="AG20" s="59"/>
    </row>
    <row r="21" spans="1:33" ht="53.25" customHeight="1">
      <c r="A21" s="50" t="s">
        <v>39</v>
      </c>
      <c r="B21" s="51" t="s">
        <v>40</v>
      </c>
      <c r="C21" s="52" t="s">
        <v>41</v>
      </c>
      <c r="D21" s="53" t="s">
        <v>42</v>
      </c>
      <c r="E21" s="13">
        <v>42.98</v>
      </c>
      <c r="F21" s="54">
        <v>83.04</v>
      </c>
      <c r="G21" s="54">
        <f>ROUND(E21*F21,2)</f>
        <v>3569.06</v>
      </c>
      <c r="I21" s="68" t="s">
        <v>43</v>
      </c>
      <c r="J21" s="68"/>
      <c r="K21" s="68"/>
      <c r="L21" s="68"/>
      <c r="M21" s="68"/>
      <c r="N21" s="55"/>
      <c r="O21" s="55"/>
      <c r="P21" s="55"/>
      <c r="Q21" s="55"/>
      <c r="R21" s="55"/>
      <c r="S21" s="55"/>
      <c r="U21" s="56"/>
      <c r="W21" s="57"/>
      <c r="X21" s="57"/>
      <c r="Y21" s="57"/>
      <c r="Z21" s="57"/>
      <c r="AA21" s="57"/>
      <c r="AB21" s="57"/>
      <c r="AC21" s="8"/>
      <c r="AG21" s="59"/>
    </row>
    <row r="22" spans="1:34" s="66" customFormat="1" ht="13.5">
      <c r="A22" s="60"/>
      <c r="B22" s="61"/>
      <c r="C22" s="62"/>
      <c r="D22" s="61"/>
      <c r="E22" s="63"/>
      <c r="F22" s="64"/>
      <c r="G22" s="64"/>
      <c r="H22" s="41"/>
      <c r="I22" s="41"/>
      <c r="J22" s="41"/>
      <c r="K22" s="41"/>
      <c r="L22" s="41"/>
      <c r="M22" s="41"/>
      <c r="N22" s="7"/>
      <c r="O22" s="7"/>
      <c r="P22" s="7"/>
      <c r="Q22" s="7"/>
      <c r="R22" s="7"/>
      <c r="S22" s="7"/>
      <c r="T22" s="7"/>
      <c r="U22" s="8"/>
      <c r="V22" s="9"/>
      <c r="W22" s="8"/>
      <c r="X22" s="8"/>
      <c r="Y22" s="8"/>
      <c r="Z22" s="8"/>
      <c r="AA22" s="8"/>
      <c r="AB22" s="8"/>
      <c r="AC22" s="8"/>
      <c r="AD22" s="65"/>
      <c r="AE22" s="65"/>
      <c r="AF22" s="65"/>
      <c r="AH22" s="67"/>
    </row>
    <row r="23" spans="1:33" ht="12.75" customHeight="1">
      <c r="A23" s="46" t="s">
        <v>44</v>
      </c>
      <c r="B23" s="47" t="s">
        <v>45</v>
      </c>
      <c r="C23" s="47"/>
      <c r="D23" s="47"/>
      <c r="E23" s="47"/>
      <c r="F23" s="47"/>
      <c r="G23" s="48">
        <f>ROUND(SUM(G24:G24),2)</f>
        <v>2436.95</v>
      </c>
      <c r="N23" s="7"/>
      <c r="O23" s="7"/>
      <c r="P23" s="7"/>
      <c r="V23" s="34"/>
      <c r="X23" s="8"/>
      <c r="Y23" s="8"/>
      <c r="Z23" s="8"/>
      <c r="AA23" s="8"/>
      <c r="AB23" s="8"/>
      <c r="AC23" s="8"/>
      <c r="AE23" s="49"/>
      <c r="AF23" s="49"/>
      <c r="AG23" s="28"/>
    </row>
    <row r="24" spans="1:33" ht="51">
      <c r="A24" s="50" t="s">
        <v>46</v>
      </c>
      <c r="B24" s="51" t="s">
        <v>47</v>
      </c>
      <c r="C24" s="52" t="s">
        <v>48</v>
      </c>
      <c r="D24" s="53" t="s">
        <v>17</v>
      </c>
      <c r="E24" s="13">
        <v>235</v>
      </c>
      <c r="F24" s="54">
        <v>10.37</v>
      </c>
      <c r="G24" s="54">
        <f>ROUND(E24*F24,2)</f>
        <v>2436.95</v>
      </c>
      <c r="H24" s="6">
        <v>2700</v>
      </c>
      <c r="I24" s="55" t="s">
        <v>18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6"/>
      <c r="W24" s="57"/>
      <c r="X24" s="57"/>
      <c r="Y24" s="57"/>
      <c r="Z24" s="57"/>
      <c r="AA24" s="57"/>
      <c r="AB24" s="57"/>
      <c r="AC24" s="57"/>
      <c r="AF24" s="58"/>
      <c r="AG24" s="59"/>
    </row>
    <row r="25" spans="1:34" s="66" customFormat="1" ht="13.5">
      <c r="A25" s="69"/>
      <c r="B25" s="70"/>
      <c r="C25" s="71"/>
      <c r="D25" s="70"/>
      <c r="E25" s="72"/>
      <c r="F25" s="73"/>
      <c r="G25" s="73"/>
      <c r="N25" s="7"/>
      <c r="O25" s="7"/>
      <c r="P25" s="7"/>
      <c r="Q25" s="7"/>
      <c r="R25" s="7"/>
      <c r="S25" s="7"/>
      <c r="T25" s="7"/>
      <c r="U25" s="8"/>
      <c r="V25" s="9"/>
      <c r="W25" s="8"/>
      <c r="X25" s="8"/>
      <c r="Y25" s="8"/>
      <c r="Z25" s="8"/>
      <c r="AA25" s="8"/>
      <c r="AB25" s="8"/>
      <c r="AC25" s="8"/>
      <c r="AD25" s="65"/>
      <c r="AE25" s="65"/>
      <c r="AF25" s="65"/>
      <c r="AH25" s="67"/>
    </row>
    <row r="26" spans="5:32" ht="13.5">
      <c r="E26" s="74" t="s">
        <v>49</v>
      </c>
      <c r="F26" s="74"/>
      <c r="G26" s="13">
        <f>ROUND(SUM(G12:G24)/2,2)</f>
        <v>25849.69</v>
      </c>
      <c r="N26" s="7"/>
      <c r="O26" s="7"/>
      <c r="P26" s="7"/>
      <c r="V26" s="34"/>
      <c r="X26" s="8"/>
      <c r="Y26" s="8"/>
      <c r="Z26" s="8"/>
      <c r="AA26" s="8"/>
      <c r="AB26" s="8"/>
      <c r="AC26" s="8"/>
      <c r="AE26" s="49"/>
      <c r="AF26" s="49"/>
    </row>
    <row r="27" spans="5:32" ht="12.75">
      <c r="E27" s="74" t="s">
        <v>50</v>
      </c>
      <c r="F27" s="74"/>
      <c r="G27" s="75">
        <f>ROUND(G26*0.18,2)</f>
        <v>4652.94</v>
      </c>
      <c r="N27" s="7"/>
      <c r="O27" s="7"/>
      <c r="P27" s="7"/>
      <c r="V27" s="34"/>
      <c r="X27" s="8"/>
      <c r="Y27" s="8"/>
      <c r="Z27" s="8"/>
      <c r="AA27" s="8"/>
      <c r="AB27" s="8"/>
      <c r="AC27" s="8"/>
      <c r="AE27" s="49"/>
      <c r="AF27" s="49"/>
    </row>
    <row r="28" spans="5:32" ht="12.75">
      <c r="E28" s="76"/>
      <c r="F28" s="76"/>
      <c r="G28" s="77"/>
      <c r="N28" s="7"/>
      <c r="O28" s="7"/>
      <c r="P28" s="7"/>
      <c r="V28" s="34"/>
      <c r="X28" s="8"/>
      <c r="Y28" s="8"/>
      <c r="Z28" s="8"/>
      <c r="AA28" s="8"/>
      <c r="AB28" s="8"/>
      <c r="AC28" s="8"/>
      <c r="AE28" s="49"/>
      <c r="AF28" s="49"/>
    </row>
    <row r="29" spans="3:32" ht="12.75">
      <c r="C29" s="78" t="s">
        <v>51</v>
      </c>
      <c r="D29" s="78"/>
      <c r="E29" s="78"/>
      <c r="F29" s="78"/>
      <c r="G29" s="79">
        <f>ROUND(SUM(G26:G27),2)</f>
        <v>30502.63</v>
      </c>
      <c r="I29" s="80"/>
      <c r="J29" s="80"/>
      <c r="N29" s="7"/>
      <c r="O29" s="81"/>
      <c r="P29" s="7"/>
      <c r="V29" s="34"/>
      <c r="X29" s="8"/>
      <c r="Y29" s="8"/>
      <c r="Z29" s="8"/>
      <c r="AA29" s="8"/>
      <c r="AB29" s="8"/>
      <c r="AC29" s="8"/>
      <c r="AE29" s="49"/>
      <c r="AF29" s="49"/>
    </row>
  </sheetData>
  <mergeCells count="42">
    <mergeCell ref="C3:G3"/>
    <mergeCell ref="C4:G4"/>
    <mergeCell ref="A7:M7"/>
    <mergeCell ref="A9:G9"/>
    <mergeCell ref="N9:T9"/>
    <mergeCell ref="U9:AC9"/>
    <mergeCell ref="AD9:AE10"/>
    <mergeCell ref="AG9:AH9"/>
    <mergeCell ref="I11:M11"/>
    <mergeCell ref="N11:T11"/>
    <mergeCell ref="W11:AC11"/>
    <mergeCell ref="B12:F12"/>
    <mergeCell ref="I13:M13"/>
    <mergeCell ref="N13:T13"/>
    <mergeCell ref="W13:AC13"/>
    <mergeCell ref="I14:M14"/>
    <mergeCell ref="N14:T14"/>
    <mergeCell ref="W14:AC14"/>
    <mergeCell ref="I15:M15"/>
    <mergeCell ref="N15:S15"/>
    <mergeCell ref="W15:AB15"/>
    <mergeCell ref="B17:F17"/>
    <mergeCell ref="I18:M18"/>
    <mergeCell ref="N18:T18"/>
    <mergeCell ref="W18:AC18"/>
    <mergeCell ref="I19:M19"/>
    <mergeCell ref="N19:T19"/>
    <mergeCell ref="W19:AC19"/>
    <mergeCell ref="I20:M20"/>
    <mergeCell ref="N20:S20"/>
    <mergeCell ref="W20:AB20"/>
    <mergeCell ref="I21:M21"/>
    <mergeCell ref="N21:S21"/>
    <mergeCell ref="W21:AB21"/>
    <mergeCell ref="B23:F23"/>
    <mergeCell ref="I24:M24"/>
    <mergeCell ref="N24:T24"/>
    <mergeCell ref="W24:AC24"/>
    <mergeCell ref="E26:F26"/>
    <mergeCell ref="E27:F27"/>
    <mergeCell ref="C29:F29"/>
    <mergeCell ref="I29:J29"/>
  </mergeCells>
  <printOptions horizontalCentered="1"/>
  <pageMargins left="0.196527777777778" right="0.196527777777778" top="0.39375" bottom="0.984722222222222" header="0.511805555555555" footer="0.315277777777778"/>
  <pageSetup horizontalDpi="300" verticalDpi="300" orientation="landscape" paperSize="9" scale="70" copies="1"/>
  <headerFoot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LibreOffice/5.2.5.1$Windows_x86 LibreOffice_project/0312e1a284a7d50ca85a365c316c7abbf20a4d22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Crespo</dc:creator>
  <cp:keywords/>
  <dc:description/>
  <cp:lastModifiedBy/>
  <dcterms:created xsi:type="dcterms:W3CDTF">2020-07-29T16:37:19Z</dcterms:created>
  <dcterms:modified xsi:type="dcterms:W3CDTF">2020-07-30T10:06:34Z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