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PLANILHA" sheetId="1" r:id="rId1"/>
    <sheet name="BDI" sheetId="2" r:id="rId2"/>
  </sheets>
  <definedNames>
    <definedName name="_xlnm.Print_Area" localSheetId="0">'PLANILHA'!$A:$F</definedName>
    <definedName name="JR_PAGE_ANCHOR_0_1">'PLANILHA'!$A$1</definedName>
    <definedName name="PRINT_AREA_0" localSheetId="0">'PLANILHA'!$A:$F</definedName>
    <definedName name="PRINT_AREA_0_0" localSheetId="0">'PLANILHA'!$A:$F</definedName>
    <definedName name="Print_Area_0_0_0" localSheetId="0">'PLANILHA'!$A$1:$H$18</definedName>
    <definedName name="Print_Area_0_0_0_0" localSheetId="0">'PLANILHA'!$A$1:$H$18</definedName>
    <definedName name="Print_Area_0_0_0_0_0" localSheetId="0">'PLANILHA'!$A$1:$H$18</definedName>
    <definedName name="Print_Area_0_0_0_0_0_0" localSheetId="0">'PLANILHA'!$A$1:$H$17</definedName>
    <definedName name="Print_Area_0_0_0_0_0_0_0" localSheetId="0">'PLANILHA'!$A$1:$H$17</definedName>
    <definedName name="Print_Area_0_0_0_0_0_0_0_0" localSheetId="0">'PLANILHA'!$A$1:$H$17</definedName>
    <definedName name="PRINT_TITLES_0" localSheetId="0">'PLANILHA'!$1:$7</definedName>
    <definedName name="PRINT_TITLES_0_0" localSheetId="0">'PLANILHA'!$1:$7</definedName>
    <definedName name="Print_Titles_0_0_0" localSheetId="0">'PLANILHA'!$1:$7</definedName>
    <definedName name="Print_Titles_0_0_0_0" localSheetId="0">'PLANILHA'!$1:$7</definedName>
    <definedName name="Print_Titles_0_0_0_0_0" localSheetId="0">'PLANILHA'!$1:$7</definedName>
    <definedName name="Print_Titles_0_0_0_0_0_0" localSheetId="0">'PLANILHA'!$1:$7</definedName>
    <definedName name="Print_Titles_0_0_0_0_0_0_0" localSheetId="0">'PLANILHA'!$1:$7</definedName>
    <definedName name="Print_Titles_0_0_0_0_0_0_0_0" localSheetId="0">'PLANILHA'!$1:$7</definedName>
    <definedName name="_xlnm.Print_Titles" localSheetId="0">'PLANILHA'!$1:$7</definedName>
  </definedNames>
  <calcPr calcId="145621"/>
  <extLst/>
</workbook>
</file>

<file path=xl/sharedStrings.xml><?xml version="1.0" encoding="utf-8"?>
<sst xmlns="http://schemas.openxmlformats.org/spreadsheetml/2006/main" count="61" uniqueCount="57">
  <si>
    <t>PREFEITURA MUNICIPAL DE QUISSAMÃ</t>
  </si>
  <si>
    <t>SECRETARIA MUNICIPAL DE OBRAS, SERVIÇOS PÚBLICOS E URBANISMO</t>
  </si>
  <si>
    <t>Construção de dez (6) “sombreiros” de sapê e de dois (04) quiosques de sapê com pergolado de madeira</t>
  </si>
  <si>
    <t>REF.: 05/2018</t>
  </si>
  <si>
    <t>ITEM</t>
  </si>
  <si>
    <t>CÓDIGO</t>
  </si>
  <si>
    <t>DESCRIÇÃO</t>
  </si>
  <si>
    <t>FONTE</t>
  </si>
  <si>
    <t>UND</t>
  </si>
  <si>
    <t>QUANT.</t>
  </si>
  <si>
    <t>PREÇO
UNITÁRIO R$</t>
  </si>
  <si>
    <t>PREÇO
TOTAL R$</t>
  </si>
  <si>
    <t>QUIOSQUES / SOMBREIROS EM SAPÊ</t>
  </si>
  <si>
    <t>1.1</t>
  </si>
  <si>
    <t>COMPOSIÇÃO 1</t>
  </si>
  <si>
    <t>QUIOSQUE SOMBREIRO -CONFECCIONADO EM TORA ÚNICA DE MADEIRA DE EUCALIPTO TRATADO, COM 3,30 M DE ALTURA, COM COBERTURA DE SAPÊ COM 3,00 M DE DIÂMETRO, INCLUSIVE MESA RADIAL COM 60 CM DE DIÂMETRO E 4 BANCOS EM TORAS DE MADEIRA DE EUCALIPTO TRATADO, COM ACENTO E 60 CM DE ALTURA</t>
  </si>
  <si>
    <t>COMP 1</t>
  </si>
  <si>
    <t xml:space="preserve">UN </t>
  </si>
  <si>
    <t>1.2</t>
  </si>
  <si>
    <t>COMPOSIÇÃO 2</t>
  </si>
  <si>
    <t>QUIOSQUE SAPÊ COM PERGULADO -QUIOSQUE COM COBERTURA DE SAPÊ COM 15,00 M DE EXTENSÃO E 6,00 M DE LARGURA, COMPOSTO POR ESTRUTURA EM TORAS DE MADEIRA DE EUCALIPTO TRATADO, COM PERGULADO EM TORAS DE MADEIRA DE EUCALIPTOS TRATADOS COM 7,00 M DE 0COMPRIMENTO POR 4,00 M DE LARGURA</t>
  </si>
  <si>
    <t>COMP 2</t>
  </si>
  <si>
    <t>REFORMA DAS CERCAS DE CONTENÇÃO DA PRAIA DO VISGUEIRO</t>
  </si>
  <si>
    <t>2.1</t>
  </si>
  <si>
    <t>05.105.0002-A</t>
  </si>
  <si>
    <t xml:space="preserve">MA0-DE-OBRA DE MARCENEIRO,INCLUSIVE ENCARGOS SOCIAIS </t>
  </si>
  <si>
    <t>EMOP</t>
  </si>
  <si>
    <t>H</t>
  </si>
  <si>
    <t>2.2</t>
  </si>
  <si>
    <t>05.105.0015-A</t>
  </si>
  <si>
    <t xml:space="preserve">MAO-DE-OBRA DE SERVENTE,INCLUSIVE ENCARGOS SOCIAIS </t>
  </si>
  <si>
    <t>VALOR ORÇAMENTO:</t>
  </si>
  <si>
    <t xml:space="preserve"> BDI 22,44%:</t>
  </si>
  <si>
    <t>VALOR TOTAL:</t>
  </si>
  <si>
    <t>Composição do BDI</t>
  </si>
  <si>
    <t>Intervalos admissíveis sem justificativas</t>
  </si>
  <si>
    <t>Composição de BDI adotado</t>
  </si>
  <si>
    <t>BDI Proposto:</t>
  </si>
  <si>
    <t>Seguro + Garantia (S+G)</t>
  </si>
  <si>
    <t>De      0,80%      até     1,00%</t>
  </si>
  <si>
    <t>Garantia:</t>
  </si>
  <si>
    <t xml:space="preserve"> 
Observação:
Composição do BDI, intervalos admissíveis e fórmula de cálculo nos termos do Acórdão 2622/2013 do TCU.</t>
  </si>
  <si>
    <t xml:space="preserve">Risco (R) </t>
  </si>
  <si>
    <t>De      0,97%      até     1,27%</t>
  </si>
  <si>
    <t>Risco:</t>
  </si>
  <si>
    <t>Despesas financeiras (DF)</t>
  </si>
  <si>
    <t>De      0,59%      até     1,39%</t>
  </si>
  <si>
    <t>Despesas financeiras:</t>
  </si>
  <si>
    <t>Administração Central (AC)</t>
  </si>
  <si>
    <t>De      3,00%      até     5,50%</t>
  </si>
  <si>
    <t>Administraçã central:</t>
  </si>
  <si>
    <t>Lucro (L)</t>
  </si>
  <si>
    <t>De      6,16%      até     8,96%</t>
  </si>
  <si>
    <t>Lucro:</t>
  </si>
  <si>
    <t>Tributos (T)</t>
  </si>
  <si>
    <t>De      5,65%      até     8,65%</t>
  </si>
  <si>
    <t>Tributos: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</si>
</sst>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* #,##0.00\ ;* \(#,##0.00\);* \-#\ ;@\ "/>
    <numFmt numFmtId="167" formatCode="0%"/>
    <numFmt numFmtId="168" formatCode="0.00%"/>
  </numFmts>
  <fonts count="16">
    <font>
      <sz val="11"/>
      <color rgb="FF000000"/>
      <name val="Calibri"/>
      <family val="2"/>
    </font>
    <font>
      <sz val="10"/>
      <name val="Arial"/>
      <family val="2"/>
    </font>
    <font>
      <b/>
      <i/>
      <sz val="10"/>
      <color rgb="FF000000"/>
      <name val="Arial"/>
      <family val="2"/>
    </font>
    <font>
      <b/>
      <i/>
      <sz val="8"/>
      <color rgb="FF000000"/>
      <name val="Arial"/>
      <family val="2"/>
    </font>
    <font>
      <b/>
      <sz val="7"/>
      <color rgb="FF000000"/>
      <name val="Arial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name val="Arial"/>
      <family val="0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1" fillId="0" borderId="0" applyBorder="0" applyProtection="0">
      <alignment/>
    </xf>
    <xf numFmtId="44" fontId="1" fillId="0" borderId="0" applyBorder="0" applyAlignment="0" applyProtection="0"/>
    <xf numFmtId="42" fontId="1" fillId="0" borderId="0" applyBorder="0" applyAlignment="0" applyProtection="0"/>
    <xf numFmtId="166" fontId="1" fillId="0" borderId="0" applyBorder="0" applyProtection="0">
      <alignment/>
    </xf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8">
    <xf numFmtId="164" fontId="0" fillId="0" borderId="0" xfId="0" applyAlignment="1" applyProtection="1">
      <alignment/>
      <protection hidden="1"/>
    </xf>
    <xf numFmtId="164" fontId="0" fillId="0" borderId="0" xfId="0" applyFont="1" applyBorder="1" applyAlignment="1" applyProtection="1">
      <alignment horizontal="left" vertical="top"/>
      <protection hidden="1"/>
    </xf>
    <xf numFmtId="164" fontId="0" fillId="0" borderId="0" xfId="0" applyFont="1" applyBorder="1" applyAlignment="1" applyProtection="1">
      <alignment horizontal="left" vertical="top" wrapText="1"/>
      <protection hidden="1"/>
    </xf>
    <xf numFmtId="164" fontId="0" fillId="0" borderId="0" xfId="0" applyFont="1" applyBorder="1" applyAlignment="1" applyProtection="1">
      <alignment wrapText="1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right" vertical="center" wrapText="1"/>
      <protection hidden="1"/>
    </xf>
    <xf numFmtId="164" fontId="4" fillId="0" borderId="0" xfId="0" applyFont="1" applyBorder="1" applyAlignment="1" applyProtection="1">
      <alignment horizontal="right" vertical="center" wrapText="1"/>
      <protection hidden="1"/>
    </xf>
    <xf numFmtId="164" fontId="5" fillId="0" borderId="0" xfId="0" applyFont="1" applyBorder="1" applyAlignment="1" applyProtection="1">
      <alignment wrapText="1"/>
      <protection hidden="1"/>
    </xf>
    <xf numFmtId="164" fontId="6" fillId="0" borderId="0" xfId="0" applyFont="1" applyBorder="1" applyAlignment="1" applyProtection="1">
      <alignment horizontal="center" vertical="center" wrapText="1"/>
      <protection hidden="1"/>
    </xf>
    <xf numFmtId="164" fontId="7" fillId="2" borderId="1" xfId="0" applyFont="1" applyBorder="1" applyAlignment="1" applyProtection="1">
      <alignment horizontal="center" vertical="center" wrapText="1"/>
      <protection hidden="1"/>
    </xf>
    <xf numFmtId="164" fontId="7" fillId="2" borderId="1" xfId="0" applyFont="1" applyBorder="1" applyAlignment="1" applyProtection="1">
      <alignment horizontal="center" vertical="center" wrapText="1"/>
      <protection hidden="1"/>
    </xf>
    <xf numFmtId="164" fontId="8" fillId="0" borderId="1" xfId="0" applyFont="1" applyBorder="1" applyAlignment="1" applyProtection="1">
      <alignment horizontal="center" vertical="center" wrapText="1"/>
      <protection hidden="1"/>
    </xf>
    <xf numFmtId="164" fontId="8" fillId="0" borderId="1" xfId="0" applyFont="1" applyBorder="1" applyAlignment="1" applyProtection="1">
      <alignment horizontal="left" vertical="center" wrapText="1"/>
      <protection hidden="1"/>
    </xf>
    <xf numFmtId="165" fontId="9" fillId="0" borderId="1" xfId="0" applyFont="1" applyBorder="1" applyAlignment="1" applyProtection="1">
      <alignment horizontal="right" vertical="center" wrapText="1"/>
      <protection hidden="1"/>
    </xf>
    <xf numFmtId="164" fontId="10" fillId="0" borderId="1" xfId="0" applyFont="1" applyBorder="1" applyAlignment="1" applyProtection="1">
      <alignment horizontal="center" vertical="center" wrapText="1"/>
      <protection hidden="1"/>
    </xf>
    <xf numFmtId="164" fontId="10" fillId="0" borderId="1" xfId="0" applyFont="1" applyBorder="1" applyAlignment="1" applyProtection="1">
      <alignment horizontal="justify" vertical="center" wrapText="1"/>
      <protection hidden="1"/>
    </xf>
    <xf numFmtId="165" fontId="10" fillId="0" borderId="1" xfId="0" applyFont="1" applyBorder="1" applyAlignment="1" applyProtection="1">
      <alignment horizontal="right" vertical="center" wrapText="1"/>
      <protection hidden="1"/>
    </xf>
    <xf numFmtId="164" fontId="0" fillId="0" borderId="0" xfId="0" applyAlignment="1" applyProtection="1">
      <alignment vertical="top"/>
      <protection hidden="1"/>
    </xf>
    <xf numFmtId="164" fontId="9" fillId="0" borderId="1" xfId="0" applyFont="1" applyBorder="1" applyAlignment="1" applyProtection="1">
      <alignment horizontal="center" vertical="center" wrapText="1"/>
      <protection hidden="1"/>
    </xf>
    <xf numFmtId="164" fontId="9" fillId="0" borderId="1" xfId="0" applyFont="1" applyBorder="1" applyAlignment="1" applyProtection="1">
      <alignment horizontal="left" vertical="center" wrapText="1"/>
      <protection hidden="1"/>
    </xf>
    <xf numFmtId="164" fontId="11" fillId="0" borderId="2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 horizontal="left" vertical="center" wrapText="1"/>
      <protection hidden="1"/>
    </xf>
    <xf numFmtId="164" fontId="10" fillId="0" borderId="0" xfId="0" applyFont="1" applyBorder="1" applyAlignment="1" applyProtection="1">
      <alignment wrapText="1"/>
      <protection hidden="1"/>
    </xf>
    <xf numFmtId="164" fontId="8" fillId="0" borderId="3" xfId="0" applyFont="1" applyBorder="1" applyAlignment="1" applyProtection="1">
      <alignment horizontal="right" vertical="center" wrapText="1"/>
      <protection hidden="1"/>
    </xf>
    <xf numFmtId="164" fontId="10" fillId="0" borderId="0" xfId="0" applyFont="1" applyAlignment="1" applyProtection="1">
      <alignment/>
      <protection hidden="1"/>
    </xf>
    <xf numFmtId="164" fontId="8" fillId="0" borderId="3" xfId="0" applyFont="1" applyBorder="1" applyAlignment="1" applyProtection="1">
      <alignment horizontal="center" vertical="center" wrapText="1"/>
      <protection hidden="1"/>
    </xf>
    <xf numFmtId="164" fontId="0" fillId="0" borderId="0" xfId="0" applyBorder="1" applyAlignment="1" applyProtection="1">
      <alignment/>
      <protection hidden="1"/>
    </xf>
    <xf numFmtId="164" fontId="12" fillId="3" borderId="0" xfId="0" applyFont="1" applyBorder="1" applyAlignment="1" applyProtection="1">
      <alignment horizontal="center" vertical="center"/>
      <protection hidden="1"/>
    </xf>
    <xf numFmtId="166" fontId="1" fillId="0" borderId="0" xfId="18" applyFont="1" applyBorder="1" applyAlignment="1" applyProtection="1">
      <alignment horizontal="center"/>
      <protection hidden="1"/>
    </xf>
    <xf numFmtId="166" fontId="1" fillId="0" borderId="0" xfId="18" applyFont="1" applyBorder="1" applyAlignment="1" applyProtection="1">
      <alignment/>
      <protection hidden="1"/>
    </xf>
    <xf numFmtId="164" fontId="0" fillId="0" borderId="0" xfId="0" applyBorder="1" applyAlignment="1" applyProtection="1">
      <alignment horizontal="center"/>
      <protection hidden="1"/>
    </xf>
    <xf numFmtId="164" fontId="12" fillId="3" borderId="1" xfId="0" applyFont="1" applyBorder="1" applyAlignment="1" applyProtection="1">
      <alignment horizontal="center" vertical="center"/>
      <protection hidden="1"/>
    </xf>
    <xf numFmtId="164" fontId="12" fillId="3" borderId="1" xfId="0" applyFont="1" applyBorder="1" applyAlignment="1" applyProtection="1">
      <alignment horizontal="center" vertical="center" wrapText="1"/>
      <protection hidden="1"/>
    </xf>
    <xf numFmtId="164" fontId="12" fillId="4" borderId="1" xfId="0" applyFont="1" applyBorder="1" applyAlignment="1" applyProtection="1">
      <alignment horizontal="center" vertical="center"/>
      <protection hidden="1"/>
    </xf>
    <xf numFmtId="166" fontId="13" fillId="4" borderId="1" xfId="18" applyFont="1" applyBorder="1" applyAlignment="1" applyProtection="1">
      <alignment horizontal="center" vertical="center"/>
      <protection hidden="1"/>
    </xf>
    <xf numFmtId="168" fontId="14" fillId="4" borderId="1" xfId="15" applyFont="1" applyBorder="1" applyAlignment="1" applyProtection="1">
      <alignment horizontal="center" vertical="center"/>
      <protection hidden="1"/>
    </xf>
    <xf numFmtId="164" fontId="15" fillId="3" borderId="4" xfId="0" applyFont="1" applyBorder="1" applyAlignment="1" applyProtection="1">
      <alignment horizontal="left" vertical="center"/>
      <protection hidden="1"/>
    </xf>
    <xf numFmtId="164" fontId="15" fillId="3" borderId="4" xfId="0" applyFont="1" applyBorder="1" applyAlignment="1" applyProtection="1">
      <alignment horizontal="center"/>
      <protection hidden="1"/>
    </xf>
    <xf numFmtId="164" fontId="15" fillId="3" borderId="5" xfId="0" applyFont="1" applyBorder="1" applyAlignment="1" applyProtection="1">
      <alignment vertical="center"/>
      <protection hidden="1"/>
    </xf>
    <xf numFmtId="168" fontId="15" fillId="5" borderId="6" xfId="15" applyFont="1" applyBorder="1" applyAlignment="1" applyProtection="1">
      <alignment horizontal="center" vertical="center"/>
      <protection hidden="1"/>
    </xf>
    <xf numFmtId="166" fontId="15" fillId="3" borderId="7" xfId="18" applyFont="1" applyBorder="1" applyAlignment="1" applyProtection="1">
      <alignment horizontal="left" wrapText="1"/>
      <protection hidden="1"/>
    </xf>
    <xf numFmtId="168" fontId="15" fillId="5" borderId="4" xfId="15" applyFont="1" applyBorder="1" applyAlignment="1" applyProtection="1">
      <alignment horizontal="center" vertical="center"/>
      <protection hidden="1"/>
    </xf>
    <xf numFmtId="164" fontId="15" fillId="3" borderId="7" xfId="0" applyFont="1" applyBorder="1" applyAlignment="1" applyProtection="1">
      <alignment horizontal="left" vertical="center"/>
      <protection hidden="1"/>
    </xf>
    <xf numFmtId="164" fontId="15" fillId="3" borderId="7" xfId="0" applyFont="1" applyBorder="1" applyAlignment="1" applyProtection="1">
      <alignment horizontal="center"/>
      <protection hidden="1"/>
    </xf>
    <xf numFmtId="164" fontId="15" fillId="3" borderId="8" xfId="0" applyFont="1" applyBorder="1" applyAlignment="1" applyProtection="1">
      <alignment vertical="center"/>
      <protection hidden="1"/>
    </xf>
    <xf numFmtId="168" fontId="15" fillId="5" borderId="7" xfId="15" applyFont="1" applyBorder="1" applyAlignment="1" applyProtection="1">
      <alignment horizontal="center" vertical="center"/>
      <protection hidden="1"/>
    </xf>
    <xf numFmtId="164" fontId="0" fillId="3" borderId="3" xfId="0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1495425</xdr:colOff>
      <xdr:row>0</xdr:row>
      <xdr:rowOff>123825</xdr:rowOff>
    </xdr:from>
    <xdr:to>
      <xdr:col>3</xdr:col>
      <xdr:colOff>0</xdr:colOff>
      <xdr:row>0</xdr:row>
      <xdr:rowOff>904875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23825"/>
          <a:ext cx="781050" cy="781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12</xdr:row>
      <xdr:rowOff>28575</xdr:rowOff>
    </xdr:from>
    <xdr:to>
      <xdr:col>13</xdr:col>
      <xdr:colOff>9525</xdr:colOff>
      <xdr:row>14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2276475"/>
          <a:ext cx="1666875" cy="4191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4">
      <selection activeCell="F14" sqref="F14"/>
    </sheetView>
  </sheetViews>
  <sheetFormatPr defaultColWidth="9.140625" defaultRowHeight="15"/>
  <cols>
    <col min="1" max="1" width="6.00390625" style="0" customWidth="1"/>
    <col min="2" max="2" width="11.140625" style="0" customWidth="1"/>
    <col min="3" max="3" width="34.140625" style="0" customWidth="1"/>
    <col min="4" max="4" width="7.421875" style="0" customWidth="1"/>
    <col min="5" max="5" width="6.7109375" style="0" customWidth="1"/>
    <col min="6" max="6" width="8.28125" style="0" customWidth="1"/>
    <col min="7" max="8" width="10.00390625" style="0" customWidth="1"/>
    <col min="9" max="9" width="8.7109375" style="0" customWidth="1"/>
    <col min="10" max="10" width="13.421875" style="0" customWidth="1"/>
    <col min="11" max="1025" width="8.7109375" style="0" customWidth="1"/>
  </cols>
  <sheetData>
    <row r="1" spans="1:8" ht="75.75" customHeight="1">
      <c r="A1" s="1"/>
      <c r="B1" s="2"/>
      <c r="C1" s="2"/>
      <c r="D1" s="2"/>
      <c r="E1" s="2"/>
      <c r="F1" s="2"/>
      <c r="G1" s="2"/>
      <c r="H1" s="2"/>
    </row>
    <row r="2" spans="1:7" ht="13.9" customHeight="1">
      <c r="A2" s="3"/>
      <c r="B2" s="4" t="s">
        <v>0</v>
      </c>
      <c r="C2" s="4"/>
      <c r="D2" s="4"/>
      <c r="E2" s="4"/>
      <c r="F2" s="4"/>
      <c r="G2" s="4"/>
    </row>
    <row r="3" spans="1:8" ht="13.9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9.95" customHeight="1">
      <c r="A4" s="3"/>
      <c r="B4" s="6"/>
      <c r="C4" s="7"/>
      <c r="D4" s="7"/>
      <c r="E4" s="7"/>
      <c r="F4" s="7"/>
      <c r="G4" s="7"/>
      <c r="H4" s="8"/>
    </row>
    <row r="5" spans="1:8" ht="22.35" customHeight="1">
      <c r="A5" s="3"/>
      <c r="B5" s="9" t="s">
        <v>2</v>
      </c>
      <c r="C5" s="9"/>
      <c r="D5" s="9"/>
      <c r="E5" s="9"/>
      <c r="F5" s="9"/>
      <c r="G5" s="9"/>
      <c r="H5" s="8"/>
    </row>
    <row r="6" spans="1:8" ht="9.95" customHeight="1">
      <c r="A6" s="3"/>
      <c r="B6" s="6"/>
      <c r="C6" s="7"/>
      <c r="D6" s="7"/>
      <c r="E6" s="7"/>
      <c r="F6" s="7"/>
      <c r="G6" s="7"/>
      <c r="H6" s="8" t="s">
        <v>3</v>
      </c>
    </row>
    <row r="7" spans="1:8" ht="30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1" t="s">
        <v>9</v>
      </c>
      <c r="G7" s="10" t="s">
        <v>10</v>
      </c>
      <c r="H7" s="10" t="s">
        <v>11</v>
      </c>
    </row>
    <row r="8" spans="1:8" ht="20.1" customHeight="1">
      <c r="A8" s="12">
        <v>1</v>
      </c>
      <c r="B8" s="13" t="s">
        <v>12</v>
      </c>
      <c r="C8" s="13"/>
      <c r="D8" s="13"/>
      <c r="E8" s="13"/>
      <c r="F8" s="13">
        <v>12</v>
      </c>
      <c r="G8" s="13">
        <v>5463.33</v>
      </c>
      <c r="H8" s="14">
        <f>SUM(H9:H10)</f>
        <v>178791.78</v>
      </c>
    </row>
    <row r="9" spans="1:10" ht="91.5" customHeight="1">
      <c r="A9" s="15" t="s">
        <v>13</v>
      </c>
      <c r="B9" s="15" t="s">
        <v>14</v>
      </c>
      <c r="C9" s="16" t="s">
        <v>15</v>
      </c>
      <c r="D9" s="15" t="s">
        <v>16</v>
      </c>
      <c r="E9" s="15" t="s">
        <v>17</v>
      </c>
      <c r="F9" s="17">
        <v>6</v>
      </c>
      <c r="G9" s="17">
        <v>5431.73</v>
      </c>
      <c r="H9" s="17">
        <f>F9*G9</f>
        <v>32590.38</v>
      </c>
      <c r="J9" s="18"/>
    </row>
    <row r="10" spans="1:10" ht="90" customHeight="1">
      <c r="A10" s="15" t="s">
        <v>18</v>
      </c>
      <c r="B10" s="15" t="s">
        <v>19</v>
      </c>
      <c r="C10" s="16" t="s">
        <v>20</v>
      </c>
      <c r="D10" s="15" t="s">
        <v>21</v>
      </c>
      <c r="E10" s="15" t="s">
        <v>17</v>
      </c>
      <c r="F10" s="17">
        <v>4</v>
      </c>
      <c r="G10" s="17">
        <v>36550.35</v>
      </c>
      <c r="H10" s="17">
        <f>F10*G10</f>
        <v>146201.4</v>
      </c>
      <c r="J10" s="18"/>
    </row>
    <row r="11" spans="1:10" ht="26.25" customHeight="1">
      <c r="A11" s="19">
        <v>2</v>
      </c>
      <c r="B11" s="20" t="s">
        <v>22</v>
      </c>
      <c r="C11" s="20"/>
      <c r="D11" s="20"/>
      <c r="E11" s="20"/>
      <c r="F11" s="20"/>
      <c r="G11" s="20"/>
      <c r="H11" s="14">
        <f>H12+H13</f>
        <v>8757.6</v>
      </c>
      <c r="J11" s="18"/>
    </row>
    <row r="12" spans="1:10" ht="49.5" customHeight="1">
      <c r="A12" s="15" t="s">
        <v>23</v>
      </c>
      <c r="B12" s="15" t="s">
        <v>24</v>
      </c>
      <c r="C12" s="16" t="s">
        <v>25</v>
      </c>
      <c r="D12" s="15" t="s">
        <v>26</v>
      </c>
      <c r="E12" s="15" t="s">
        <v>27</v>
      </c>
      <c r="F12" s="17">
        <v>240</v>
      </c>
      <c r="G12" s="17">
        <v>23.95</v>
      </c>
      <c r="H12" s="17">
        <f>G12*F12</f>
        <v>5748</v>
      </c>
      <c r="J12" s="18"/>
    </row>
    <row r="13" spans="1:16" ht="49.5" customHeight="1">
      <c r="A13" s="15" t="s">
        <v>28</v>
      </c>
      <c r="B13" s="15" t="s">
        <v>29</v>
      </c>
      <c r="C13" s="21" t="s">
        <v>30</v>
      </c>
      <c r="D13" s="15" t="s">
        <v>26</v>
      </c>
      <c r="E13" s="15" t="s">
        <v>27</v>
      </c>
      <c r="F13" s="17">
        <v>240</v>
      </c>
      <c r="G13" s="17">
        <v>12.54</v>
      </c>
      <c r="H13" s="17">
        <f>G13*F13</f>
        <v>3009.6</v>
      </c>
      <c r="J13" s="18"/>
      <c r="P13" s="22"/>
    </row>
    <row r="14" spans="1:10" ht="19.5" customHeight="1">
      <c r="A14" s="23"/>
      <c r="B14" s="23"/>
      <c r="C14" s="23"/>
      <c r="D14" s="23"/>
      <c r="E14" s="23"/>
      <c r="F14" s="24" t="s">
        <v>31</v>
      </c>
      <c r="G14" s="24"/>
      <c r="H14" s="14">
        <f>H8+H11</f>
        <v>187549.38</v>
      </c>
      <c r="J14" s="18"/>
    </row>
    <row r="15" spans="1:10" ht="18.75" customHeight="1">
      <c r="A15" s="25"/>
      <c r="B15" s="25"/>
      <c r="C15" s="25"/>
      <c r="D15" s="25"/>
      <c r="E15" s="23"/>
      <c r="F15" s="26" t="s">
        <v>32</v>
      </c>
      <c r="G15" s="26"/>
      <c r="H15" s="14">
        <f>H14*0.2244</f>
        <v>42086.080872</v>
      </c>
      <c r="J15" s="18"/>
    </row>
    <row r="16" spans="1:10" ht="15.75" customHeight="1">
      <c r="A16" s="25"/>
      <c r="B16" s="25"/>
      <c r="C16" s="25"/>
      <c r="D16" s="25"/>
      <c r="E16" s="23"/>
      <c r="F16" s="26" t="s">
        <v>33</v>
      </c>
      <c r="G16" s="26"/>
      <c r="H16" s="14">
        <f>H14+H15</f>
        <v>229635.460872</v>
      </c>
      <c r="J16" s="18"/>
    </row>
    <row r="17" ht="30" customHeight="1"/>
    <row r="18" ht="31.5" customHeight="1"/>
    <row r="19" ht="34.5" customHeight="1"/>
    <row r="20" ht="34.5" customHeight="1"/>
    <row r="21" ht="26.25" customHeight="1"/>
    <row r="22" ht="62.25" customHeight="1"/>
    <row r="23" ht="26.25" customHeight="1"/>
    <row r="24" ht="22.5" customHeight="1"/>
    <row r="25" ht="19.5" customHeight="1"/>
    <row r="26" ht="37.5" customHeight="1"/>
    <row r="27" ht="33" customHeight="1"/>
    <row r="28" ht="30" customHeight="1"/>
    <row r="29" ht="20.25" customHeight="1"/>
    <row r="30" ht="62.25" customHeight="1"/>
    <row r="31" ht="29.25" customHeight="1"/>
    <row r="32" ht="20.1" customHeight="1"/>
    <row r="33" ht="55.5" customHeight="1"/>
    <row r="34" ht="39.75" customHeight="1"/>
    <row r="35" ht="43.5" customHeight="1"/>
    <row r="36" ht="46.5" customHeight="1"/>
    <row r="37" ht="60.75" customHeight="1"/>
    <row r="39" ht="33" customHeight="1"/>
    <row r="40" ht="30.75" customHeight="1"/>
    <row r="41" ht="42.75" customHeight="1"/>
    <row r="42" ht="20.1" customHeight="1"/>
    <row r="43" ht="24" customHeight="1"/>
    <row r="44" ht="54.75" customHeight="1"/>
    <row r="45" ht="44.25" customHeight="1"/>
    <row r="46" ht="36" customHeight="1"/>
    <row r="47" ht="41.25" customHeight="1"/>
    <row r="48" ht="24" customHeight="1"/>
    <row r="49" ht="31.5" customHeight="1"/>
    <row r="50" ht="20.1" customHeight="1"/>
    <row r="51" ht="51.75" customHeight="1"/>
    <row r="52" ht="41.25" customHeight="1"/>
    <row r="53" ht="24.75" customHeight="1"/>
    <row r="54" ht="49.5" customHeight="1"/>
    <row r="55" ht="51" customHeight="1"/>
    <row r="56" ht="45" customHeight="1"/>
    <row r="57" ht="55.5" customHeight="1"/>
    <row r="58" ht="27" customHeight="1"/>
    <row r="59" ht="18.75" customHeight="1"/>
    <row r="60" ht="21.75" customHeight="1"/>
    <row r="61" ht="21.75" customHeight="1"/>
    <row r="62" ht="21" customHeight="1"/>
    <row r="63" ht="24.75" customHeight="1"/>
    <row r="64" ht="42" customHeight="1"/>
    <row r="65" ht="20.1" customHeight="1"/>
    <row r="66" ht="36.75" customHeight="1"/>
    <row r="67" ht="56.25" customHeight="1"/>
    <row r="68" ht="57" customHeight="1"/>
    <row r="69" ht="43.5" customHeight="1"/>
    <row r="70" ht="52.5" customHeight="1"/>
    <row r="71" ht="51" customHeight="1"/>
    <row r="72" ht="33" customHeight="1"/>
    <row r="73" ht="20.1" customHeight="1"/>
    <row r="74" ht="37.5" customHeight="1"/>
    <row r="75" ht="38.25" customHeight="1"/>
    <row r="76" ht="19.5" customHeight="1"/>
    <row r="77" ht="26.25" customHeight="1"/>
    <row r="78" ht="26.25" customHeight="1"/>
    <row r="79" ht="42" customHeight="1"/>
    <row r="80" ht="37.5" customHeight="1"/>
    <row r="81" ht="20.1" customHeight="1"/>
    <row r="82" ht="42.75" customHeight="1"/>
    <row r="83" ht="63" customHeight="1"/>
    <row r="84" ht="49.5" customHeight="1"/>
    <row r="85" ht="20.1" customHeight="1"/>
    <row r="86" ht="31.5" customHeight="1"/>
    <row r="87" ht="42" customHeight="1"/>
    <row r="88" ht="35.25" customHeight="1"/>
    <row r="89" ht="26.25" customHeight="1"/>
    <row r="90" ht="26.25" customHeight="1"/>
    <row r="91" ht="29.25" customHeight="1"/>
    <row r="92" ht="26.25" customHeight="1"/>
    <row r="93" ht="22.5" customHeight="1"/>
    <row r="94" ht="27.75" customHeight="1"/>
    <row r="95" ht="29.25" customHeight="1"/>
    <row r="96" ht="42" customHeight="1"/>
    <row r="97" ht="27.75" customHeight="1"/>
    <row r="98" ht="20.1" customHeight="1"/>
    <row r="99" ht="51" customHeight="1"/>
    <row r="100" ht="55.5" customHeight="1"/>
    <row r="101" ht="20.1" customHeight="1"/>
    <row r="102" ht="27" customHeight="1"/>
    <row r="103" ht="27" customHeight="1"/>
    <row r="104" ht="32.25" customHeight="1"/>
    <row r="105" ht="24" customHeight="1"/>
  </sheetData>
  <mergeCells count="8">
    <mergeCell ref="B2:G2"/>
    <mergeCell ref="A3:H3"/>
    <mergeCell ref="B5:G5"/>
    <mergeCell ref="B8:G8"/>
    <mergeCell ref="B11:G11"/>
    <mergeCell ref="F14:G14"/>
    <mergeCell ref="F15:G15"/>
    <mergeCell ref="F16:G16"/>
  </mergeCells>
  <printOptions horizontalCentered="1"/>
  <pageMargins left="0.39375" right="0.39375" top="0.39375" bottom="0.315277777777778" header="0.511805555555555" footer="0.511805555555555"/>
  <pageSetup horizontalDpi="300" verticalDpi="300" orientation="portrait" paperSize="9" copie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4"/>
  <sheetViews>
    <sheetView workbookViewId="0" topLeftCell="A1">
      <selection activeCell="J20" sqref="J20"/>
    </sheetView>
  </sheetViews>
  <sheetFormatPr defaultColWidth="9.140625" defaultRowHeight="15"/>
  <cols>
    <col min="1" max="1" width="8.7109375" style="0" customWidth="1"/>
    <col min="2" max="2" width="10.7109375" style="0" customWidth="1"/>
    <col min="3" max="3" width="11.57421875" style="0" hidden="1" customWidth="1"/>
    <col min="4" max="4" width="22.57421875" style="0" customWidth="1"/>
    <col min="5" max="5" width="8.7109375" style="0" customWidth="1"/>
    <col min="6" max="6" width="7.8515625" style="0" customWidth="1"/>
    <col min="7" max="7" width="8.421875" style="0" customWidth="1"/>
    <col min="8" max="1025" width="8.7109375" style="0" customWidth="1"/>
  </cols>
  <sheetData>
    <row r="3" spans="1:10" ht="15">
      <c r="A3" s="27"/>
      <c r="B3" s="27"/>
      <c r="C3" s="27"/>
      <c r="D3" s="28" t="s">
        <v>34</v>
      </c>
      <c r="E3" s="28"/>
      <c r="F3" s="28"/>
      <c r="G3" s="29"/>
      <c r="H3" s="30"/>
      <c r="I3" s="30"/>
      <c r="J3" s="30"/>
    </row>
    <row r="4" spans="1:10" ht="15">
      <c r="A4" s="27"/>
      <c r="B4" s="27"/>
      <c r="C4" s="27"/>
      <c r="D4" s="28"/>
      <c r="E4" s="28"/>
      <c r="F4" s="28"/>
      <c r="G4" s="29"/>
      <c r="H4" s="30"/>
      <c r="I4" s="30"/>
      <c r="J4" s="30"/>
    </row>
    <row r="5" spans="1:10" ht="15">
      <c r="A5" s="27"/>
      <c r="B5" s="27"/>
      <c r="C5" s="27"/>
      <c r="D5" s="27"/>
      <c r="E5" s="31"/>
      <c r="F5" s="30"/>
      <c r="G5" s="29"/>
      <c r="H5" s="30"/>
      <c r="I5" s="30"/>
      <c r="J5" s="30"/>
    </row>
    <row r="6" spans="1:10" ht="13.9" customHeight="1">
      <c r="A6" s="32" t="s">
        <v>34</v>
      </c>
      <c r="B6" s="32"/>
      <c r="C6" s="32"/>
      <c r="D6" s="33" t="s">
        <v>35</v>
      </c>
      <c r="E6" s="34" t="s">
        <v>36</v>
      </c>
      <c r="F6" s="34"/>
      <c r="G6" s="34"/>
      <c r="H6" s="35" t="s">
        <v>37</v>
      </c>
      <c r="I6" s="35"/>
      <c r="J6" s="36">
        <f>ROUND((((1+SUM(G$8:G$9)+G11)*(1+G$10)*(1+G$12))/(1-SUM(G$13)))-1,4)</f>
        <v>0.2244</v>
      </c>
    </row>
    <row r="7" spans="1:10" ht="15">
      <c r="A7" s="32"/>
      <c r="B7" s="32"/>
      <c r="C7" s="32"/>
      <c r="D7" s="33"/>
      <c r="E7" s="34"/>
      <c r="F7" s="34"/>
      <c r="G7" s="34"/>
      <c r="H7" s="35"/>
      <c r="I7" s="35"/>
      <c r="J7" s="36"/>
    </row>
    <row r="8" spans="1:10" ht="13.9" customHeight="1">
      <c r="A8" s="37" t="s">
        <v>38</v>
      </c>
      <c r="B8" s="37"/>
      <c r="C8" s="37"/>
      <c r="D8" s="38" t="s">
        <v>39</v>
      </c>
      <c r="E8" s="39" t="s">
        <v>40</v>
      </c>
      <c r="F8" s="39"/>
      <c r="G8" s="40">
        <v>0.009</v>
      </c>
      <c r="H8" s="41" t="s">
        <v>41</v>
      </c>
      <c r="I8" s="41"/>
      <c r="J8" s="41"/>
    </row>
    <row r="9" spans="1:10" ht="15">
      <c r="A9" s="37" t="s">
        <v>42</v>
      </c>
      <c r="B9" s="37"/>
      <c r="C9" s="37"/>
      <c r="D9" s="38" t="s">
        <v>43</v>
      </c>
      <c r="E9" s="39" t="s">
        <v>44</v>
      </c>
      <c r="F9" s="39"/>
      <c r="G9" s="42">
        <v>0.01</v>
      </c>
      <c r="H9" s="41"/>
      <c r="I9" s="41"/>
      <c r="J9" s="41"/>
    </row>
    <row r="10" spans="1:10" ht="15">
      <c r="A10" s="37" t="s">
        <v>45</v>
      </c>
      <c r="B10" s="37"/>
      <c r="C10" s="37"/>
      <c r="D10" s="38" t="s">
        <v>46</v>
      </c>
      <c r="E10" s="39" t="s">
        <v>47</v>
      </c>
      <c r="F10" s="39"/>
      <c r="G10" s="42">
        <v>0.01</v>
      </c>
      <c r="H10" s="41"/>
      <c r="I10" s="41"/>
      <c r="J10" s="41"/>
    </row>
    <row r="11" spans="1:10" ht="15">
      <c r="A11" s="37" t="s">
        <v>48</v>
      </c>
      <c r="B11" s="37"/>
      <c r="C11" s="37"/>
      <c r="D11" s="38" t="s">
        <v>49</v>
      </c>
      <c r="E11" s="39" t="s">
        <v>50</v>
      </c>
      <c r="F11" s="39"/>
      <c r="G11" s="42">
        <v>0.05</v>
      </c>
      <c r="H11" s="41"/>
      <c r="I11" s="41"/>
      <c r="J11" s="41"/>
    </row>
    <row r="12" spans="1:10" ht="15">
      <c r="A12" s="37" t="s">
        <v>51</v>
      </c>
      <c r="B12" s="37"/>
      <c r="C12" s="37"/>
      <c r="D12" s="38" t="s">
        <v>52</v>
      </c>
      <c r="E12" s="39" t="s">
        <v>53</v>
      </c>
      <c r="F12" s="39"/>
      <c r="G12" s="42">
        <v>0.07</v>
      </c>
      <c r="H12" s="41"/>
      <c r="I12" s="41"/>
      <c r="J12" s="41"/>
    </row>
    <row r="13" spans="1:10" ht="15">
      <c r="A13" s="43" t="s">
        <v>54</v>
      </c>
      <c r="B13" s="43"/>
      <c r="C13" s="43"/>
      <c r="D13" s="44" t="s">
        <v>55</v>
      </c>
      <c r="E13" s="45" t="s">
        <v>56</v>
      </c>
      <c r="F13" s="45"/>
      <c r="G13" s="46">
        <v>0.0565</v>
      </c>
      <c r="H13" s="41"/>
      <c r="I13" s="41"/>
      <c r="J13" s="41"/>
    </row>
    <row r="14" spans="1:10" ht="15">
      <c r="A14" s="47"/>
      <c r="B14" s="47"/>
      <c r="C14" s="47"/>
      <c r="D14" s="47"/>
      <c r="E14" s="47"/>
      <c r="F14" s="47"/>
      <c r="G14" s="47"/>
      <c r="H14" s="47"/>
      <c r="I14" s="47"/>
      <c r="J14" s="47"/>
    </row>
  </sheetData>
  <mergeCells count="20">
    <mergeCell ref="D3:F4"/>
    <mergeCell ref="A6:C7"/>
    <mergeCell ref="D6:D7"/>
    <mergeCell ref="E6:G7"/>
    <mergeCell ref="H6:I7"/>
    <mergeCell ref="J6:J7"/>
    <mergeCell ref="A8:C8"/>
    <mergeCell ref="E8:F8"/>
    <mergeCell ref="H8:J13"/>
    <mergeCell ref="A9:C9"/>
    <mergeCell ref="E9:F9"/>
    <mergeCell ref="A10:C10"/>
    <mergeCell ref="E10:F10"/>
    <mergeCell ref="A11:C11"/>
    <mergeCell ref="E11:F11"/>
    <mergeCell ref="A12:C12"/>
    <mergeCell ref="E12:F12"/>
    <mergeCell ref="A13:C13"/>
    <mergeCell ref="E13:F13"/>
    <mergeCell ref="A14:J14"/>
  </mergeCells>
  <printOptions/>
  <pageMargins left="0.7875" right="0.7875" top="0.7875" bottom="0.7875" header="0.511805555555555" footer="0.511805555555555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LibreOffice/5.2.5.1$Windows_x86 LibreOffice_project/0312e1a284a7d50ca85a365c316c7abbf20a4d22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2020-11-23T15:13:47Z</cp:lastPrinted>
  <dcterms:created xsi:type="dcterms:W3CDTF">2018-09-01T11:46:56Z</dcterms:created>
  <dcterms:modified xsi:type="dcterms:W3CDTF">2020-11-24T10:47:07Z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