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Planilha2_2" sheetId="1" r:id="rId1"/>
  </sheets>
  <definedNames>
    <definedName name="_xlnm._FilterDatabase" localSheetId="0" hidden="1">'Planilha2_2'!$A$3:$L$118</definedName>
    <definedName name="Excel_BuiltIn__FilterDatabase" localSheetId="0">'Planilha2_2'!$A$3:$L$118</definedName>
  </definedNames>
  <calcPr fullCalcOnLoad="1"/>
</workbook>
</file>

<file path=xl/sharedStrings.xml><?xml version="1.0" encoding="utf-8"?>
<sst xmlns="http://schemas.openxmlformats.org/spreadsheetml/2006/main" count="657" uniqueCount="246">
  <si>
    <t>ANEXO I CRONOGRAMA DE EXECUÇÃO E VALOR</t>
  </si>
  <si>
    <t>Item</t>
  </si>
  <si>
    <t>Mês</t>
  </si>
  <si>
    <t>Secretaria Solicitante</t>
  </si>
  <si>
    <t>Eventos</t>
  </si>
  <si>
    <t>local</t>
  </si>
  <si>
    <t>Inicio</t>
  </si>
  <si>
    <t>Término</t>
  </si>
  <si>
    <t>Total de Horas</t>
  </si>
  <si>
    <t>Vr. Hora</t>
  </si>
  <si>
    <t>Quant. de Apoio</t>
  </si>
  <si>
    <t>Quant. de Horas do Apoio</t>
  </si>
  <si>
    <t>Vr. Total</t>
  </si>
  <si>
    <t>01</t>
  </si>
  <si>
    <t>Janeiro</t>
  </si>
  <si>
    <t>Esporte</t>
  </si>
  <si>
    <t>Campeonato de Surf 3 dias</t>
  </si>
  <si>
    <t>Barra do Furado</t>
  </si>
  <si>
    <t>02</t>
  </si>
  <si>
    <t>Atividades de Verão 12 dias</t>
  </si>
  <si>
    <t>Joao Francisco</t>
  </si>
  <si>
    <t>03</t>
  </si>
  <si>
    <t>Cultura</t>
  </si>
  <si>
    <t>Show Orla</t>
  </si>
  <si>
    <t>B. do Furado</t>
  </si>
  <si>
    <t>04</t>
  </si>
  <si>
    <t>Praia de J. Francisco</t>
  </si>
  <si>
    <t>05</t>
  </si>
  <si>
    <t>Forro Barrinha</t>
  </si>
  <si>
    <t>06</t>
  </si>
  <si>
    <t>Forro Casuarina ,Show Trio Elétrico</t>
  </si>
  <si>
    <t>07</t>
  </si>
  <si>
    <t>Forró no Palco</t>
  </si>
  <si>
    <t>Visgueiro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</si>
  <si>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</si>
  <si>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</si>
  <si>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</si>
  <si>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</si>
  <si>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</si>
  <si>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</si>
  <si>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</si>
  <si>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</si>
  <si>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</si>
  <si>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</si>
  <si>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Fevereiro</t>
  </si>
  <si>
    <t>18</t>
  </si>
  <si>
    <t>Festa de Nossa Senhora do Desterro 4 dias</t>
  </si>
  <si>
    <t>Centro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</si>
  <si>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</si>
  <si>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</si>
  <si>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</si>
  <si>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</si>
  <si>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</si>
  <si>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</si>
  <si>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</si>
  <si>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</si>
  <si>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</si>
  <si>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</si>
  <si>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</si>
  <si>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Abertura do Carnaval (Blocos e DJ)</t>
  </si>
  <si>
    <t>30</t>
  </si>
  <si>
    <t>Bloco e DJ</t>
  </si>
  <si>
    <t>31</t>
  </si>
  <si>
    <t>Blocos e Baile a Fantasia</t>
  </si>
  <si>
    <t>32</t>
  </si>
  <si>
    <t>Trio Eletrico / ilha da fantasia</t>
  </si>
  <si>
    <t>33</t>
  </si>
  <si>
    <t>Forro Barrinha / Boi Zulu / Bloco / Show</t>
  </si>
  <si>
    <t>34</t>
  </si>
  <si>
    <t>Forro no Palco</t>
  </si>
  <si>
    <t>35</t>
  </si>
  <si>
    <t>Blocos e Show</t>
  </si>
  <si>
    <t>36</t>
  </si>
  <si>
    <t>37</t>
  </si>
  <si>
    <t>38</t>
  </si>
  <si>
    <t>39</t>
  </si>
  <si>
    <t>40</t>
  </si>
  <si>
    <t>Matinê</t>
  </si>
  <si>
    <t>Sobradinho</t>
  </si>
  <si>
    <t>41</t>
  </si>
  <si>
    <t>Trio Eletrico / ilha da fantasia / Bloco das Piranhas</t>
  </si>
  <si>
    <t>42</t>
  </si>
  <si>
    <t>43</t>
  </si>
  <si>
    <t>Forro no Palco / Bloco</t>
  </si>
  <si>
    <t>44</t>
  </si>
  <si>
    <t>45</t>
  </si>
  <si>
    <t>46</t>
  </si>
  <si>
    <t>47</t>
  </si>
  <si>
    <t>48</t>
  </si>
  <si>
    <t>49</t>
  </si>
  <si>
    <t>50</t>
  </si>
  <si>
    <t>Março</t>
  </si>
  <si>
    <t xml:space="preserve">EVENTO TECNO/GAME </t>
  </si>
  <si>
    <t>CENTRO</t>
  </si>
  <si>
    <t>51</t>
  </si>
  <si>
    <t xml:space="preserve">Dia Internacional das mulheres </t>
  </si>
  <si>
    <t>52</t>
  </si>
  <si>
    <t>Campeonato de Futebol society 10 dias</t>
  </si>
  <si>
    <t>Ginasio</t>
  </si>
  <si>
    <t>53</t>
  </si>
  <si>
    <t>Abril</t>
  </si>
  <si>
    <t>Festa de Nossa Senhora da Penha 4 dias</t>
  </si>
  <si>
    <t>Penha</t>
  </si>
  <si>
    <t>54</t>
  </si>
  <si>
    <t>Aniverssario  do Parque Jurubatiba</t>
  </si>
  <si>
    <t>55</t>
  </si>
  <si>
    <t>56</t>
  </si>
  <si>
    <t>Campeonato de Futebol society sub-11; 10 dias</t>
  </si>
  <si>
    <t>57</t>
  </si>
  <si>
    <t>Maio</t>
  </si>
  <si>
    <t>Festa de Nossa Senhora de Fatima 3 dias</t>
  </si>
  <si>
    <t>João Francisco</t>
  </si>
  <si>
    <t>58</t>
  </si>
  <si>
    <t>Dia das Mães (Show)</t>
  </si>
  <si>
    <t>59</t>
  </si>
  <si>
    <t>Festival do Trabalhador 2 dias</t>
  </si>
  <si>
    <t>60</t>
  </si>
  <si>
    <t>Feijoada da Liberdade 2 dias</t>
  </si>
  <si>
    <t>Machadinha</t>
  </si>
  <si>
    <t>61</t>
  </si>
  <si>
    <t>62</t>
  </si>
  <si>
    <t>QUADRANGULAR FUTEBOL 4 DIAS</t>
  </si>
  <si>
    <t>63</t>
  </si>
  <si>
    <t>Junho</t>
  </si>
  <si>
    <t>Festa Junina 4 dias</t>
  </si>
  <si>
    <t>Municipio</t>
  </si>
  <si>
    <t>64</t>
  </si>
  <si>
    <t>Festa Santo Antônio 3 dias</t>
  </si>
  <si>
    <t>65</t>
  </si>
  <si>
    <t>Aniversário da Cidade 3 dias</t>
  </si>
  <si>
    <t>66</t>
  </si>
  <si>
    <t>Aniversário do Centro Cultural Sobradinho</t>
  </si>
  <si>
    <t>67</t>
  </si>
  <si>
    <t>Aniversário do Museus Casa de Quissamã</t>
  </si>
  <si>
    <t>68</t>
  </si>
  <si>
    <t>Corpus Christi</t>
  </si>
  <si>
    <t>69</t>
  </si>
  <si>
    <t>Canto Santo Antonio</t>
  </si>
  <si>
    <t>70</t>
  </si>
  <si>
    <t>Campeonato de Futebol Municipal 10 dias</t>
  </si>
  <si>
    <t>Estadio</t>
  </si>
  <si>
    <t>71</t>
  </si>
  <si>
    <t>Julho</t>
  </si>
  <si>
    <t>Festa Julina 4 dias</t>
  </si>
  <si>
    <t>72</t>
  </si>
  <si>
    <t xml:space="preserve">Julho </t>
  </si>
  <si>
    <t>Educação</t>
  </si>
  <si>
    <t>Festival Estudantil FEQ 4 dias</t>
  </si>
  <si>
    <t>73</t>
  </si>
  <si>
    <t>Festa de São Cristovão 3 dias</t>
  </si>
  <si>
    <t>74</t>
  </si>
  <si>
    <t>Festa do Carmo 4 dias</t>
  </si>
  <si>
    <t>Carmo</t>
  </si>
  <si>
    <t>75</t>
  </si>
  <si>
    <t>76</t>
  </si>
  <si>
    <t>77</t>
  </si>
  <si>
    <t>Festa de São Pedro 4 dias</t>
  </si>
  <si>
    <t>78</t>
  </si>
  <si>
    <t>Agosto</t>
  </si>
  <si>
    <t>79</t>
  </si>
  <si>
    <t>80</t>
  </si>
  <si>
    <t>Festa Santa Marta e São João Batista 3 dias</t>
  </si>
  <si>
    <t>Sitio Boa Vista</t>
  </si>
  <si>
    <t>81</t>
  </si>
  <si>
    <t>Setembro</t>
  </si>
  <si>
    <t>Desfile Cívico</t>
  </si>
  <si>
    <t>82</t>
  </si>
  <si>
    <t>Festival Gastronômico 2 dias</t>
  </si>
  <si>
    <t>Machado</t>
  </si>
  <si>
    <t>83</t>
  </si>
  <si>
    <t>84</t>
  </si>
  <si>
    <t>Campeonato de Futsal 15 dias</t>
  </si>
  <si>
    <t>85</t>
  </si>
  <si>
    <t>Pindobas</t>
  </si>
  <si>
    <t>86</t>
  </si>
  <si>
    <t>87</t>
  </si>
  <si>
    <t>II Feira Agropecuária</t>
  </si>
  <si>
    <t>Parque Exposição</t>
  </si>
  <si>
    <t>88</t>
  </si>
  <si>
    <t>89</t>
  </si>
  <si>
    <t>90</t>
  </si>
  <si>
    <t>91</t>
  </si>
  <si>
    <t>92</t>
  </si>
  <si>
    <t>93</t>
  </si>
  <si>
    <t>Outubro</t>
  </si>
  <si>
    <t>Festa de São Francisco de Assis 3 dias</t>
  </si>
  <si>
    <t>Caxias</t>
  </si>
  <si>
    <t>94</t>
  </si>
  <si>
    <t>Encontro de Banda Escolares</t>
  </si>
  <si>
    <t>95</t>
  </si>
  <si>
    <t>Campeonato de Futebol Amador 20 dias</t>
  </si>
  <si>
    <t>96</t>
  </si>
  <si>
    <t>97</t>
  </si>
  <si>
    <t>98</t>
  </si>
  <si>
    <t>Dia das Crianças</t>
  </si>
  <si>
    <t>99</t>
  </si>
  <si>
    <t>Feira Literaria de Quissamã FLIQ 3 dias</t>
  </si>
  <si>
    <t>100</t>
  </si>
  <si>
    <t>Novembro</t>
  </si>
  <si>
    <t>Festa Nossa Senhora do Patrocínio 3 dias</t>
  </si>
  <si>
    <t>101</t>
  </si>
  <si>
    <t>Festa Santa Catarina de Alexandria 3 dias</t>
  </si>
  <si>
    <t>Sta Catarina</t>
  </si>
  <si>
    <t>102</t>
  </si>
  <si>
    <t>Festa de Nossa Senhora das Graças 3 dias</t>
  </si>
  <si>
    <t>Flexeiras</t>
  </si>
  <si>
    <t>103</t>
  </si>
  <si>
    <t>Comemoração Consciência Negra</t>
  </si>
  <si>
    <t>104</t>
  </si>
  <si>
    <t>105</t>
  </si>
  <si>
    <t>106</t>
  </si>
  <si>
    <t>Festival de Ações Antirracistas 3 dias</t>
  </si>
  <si>
    <t>107</t>
  </si>
  <si>
    <t>Dezembro</t>
  </si>
  <si>
    <t>Nossa Senhora Stª Luzia 3 dias</t>
  </si>
  <si>
    <t>Santa Luzia</t>
  </si>
  <si>
    <t>108</t>
  </si>
  <si>
    <t>Oficina cultural sobradinho</t>
  </si>
  <si>
    <t>109</t>
  </si>
  <si>
    <t>Festa Nossa Senhora da Conceição 3 dias</t>
  </si>
  <si>
    <t>110</t>
  </si>
  <si>
    <t>Morro Alto</t>
  </si>
  <si>
    <t>111</t>
  </si>
  <si>
    <t>Alto de Natal</t>
  </si>
  <si>
    <t>112</t>
  </si>
  <si>
    <t>Revéllion</t>
  </si>
  <si>
    <t>113</t>
  </si>
  <si>
    <t>114</t>
  </si>
  <si>
    <t xml:space="preserve">                MEMORIA DE CALCULO PARA O ITEM COM MAIS DE 1 (UM) EVENTO.</t>
  </si>
  <si>
    <t xml:space="preserve">A/B=C  
       D*B*C*E=F
</t>
  </si>
  <si>
    <t>A</t>
  </si>
  <si>
    <t>B</t>
  </si>
  <si>
    <t>C</t>
  </si>
  <si>
    <t>D</t>
  </si>
  <si>
    <t>E</t>
  </si>
  <si>
    <t>F</t>
  </si>
  <si>
    <t>Total de Apoio</t>
  </si>
  <si>
    <t>Total de Evento</t>
  </si>
  <si>
    <t>Quant. Apoio por Evento</t>
  </si>
  <si>
    <t>Quant. Horas Evento</t>
  </si>
  <si>
    <t>Valor Médio</t>
  </si>
  <si>
    <t>Custo Total do Evento</t>
  </si>
  <si>
    <t>3</t>
  </si>
  <si>
    <t xml:space="preserve">Observações:
Na memoria de calculo, quanto aos demais eventos devera ser considerado o quantitativo de apoio que foi evidenciado neste anexo de forma Individualizada, considerando que tal quantitativo foi devido a eventos anteriores e similar.
</t>
  </si>
  <si>
    <t>MEMORIA DE CALCULO PARA O ITENS COM MAIS DE 12H DE EVENTOS</t>
  </si>
  <si>
    <t>São considerado o total de apoio por evento dividido por 2, tornando-se dois turnos, devido o evento exceder 12h trabalhadas.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</si>
</sst>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R$-416]\ #,##0.00;[Red]\-[$R$-416]\ #,##0.00"/>
  </numFmts>
  <fonts count="47">
    <font>
      <sz val="10"/>
      <name val="Arial"/>
      <family val="2"/>
    </font>
    <font>
      <u val="single"/>
      <sz val="10"/>
      <name val="Mangal"/>
      <family val="2"/>
    </font>
    <font>
      <sz val="12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name val="Arial Black"/>
      <family val="2"/>
    </font>
    <font>
      <b/>
      <sz val="22"/>
      <name val="Arial Black"/>
      <family val="2"/>
    </font>
    <font>
      <b/>
      <sz val="16"/>
      <color indexed="10"/>
      <name val="Arial"/>
      <family val="2"/>
    </font>
    <font>
      <sz val="12"/>
      <name val="Arial Black"/>
      <family val="2"/>
    </font>
    <font>
      <sz val="16"/>
      <name val="Arial"/>
      <family val="2"/>
    </font>
    <font>
      <sz val="8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>
        <color indexed="63"/>
      </top>
      <bottom style="thin">
        <color indexed="54"/>
      </bottom>
    </border>
    <border>
      <left>
        <color indexed="63"/>
      </left>
      <right style="thin">
        <color indexed="54"/>
      </right>
      <top>
        <color indexed="63"/>
      </top>
      <bottom style="thin">
        <color indexed="5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1" fillId="0" borderId="0" applyNumberFormat="0" applyFill="0" applyBorder="0" applyAlignment="0" applyProtection="0"/>
    <xf numFmtId="164" fontId="1" fillId="0" borderId="0" applyFill="0" applyBorder="0" applyAlignment="0" applyProtection="0"/>
    <xf numFmtId="0" fontId="39" fillId="21" borderId="5" applyNumberFormat="0" applyAlignment="0" applyProtection="0"/>
    <xf numFmtId="0" fontId="0" fillId="33" borderId="0" applyNumberFormat="0" applyBorder="0" applyAlignment="0" applyProtection="0"/>
    <xf numFmtId="0" fontId="0" fillId="34" borderId="0" applyNumberFormat="0" applyBorder="0" applyAlignment="0" applyProtection="0"/>
    <xf numFmtId="0" fontId="0" fillId="35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</cellStyleXfs>
  <cellXfs count="9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2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34" borderId="10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 wrapText="1"/>
    </xf>
    <xf numFmtId="2" fontId="5" fillId="34" borderId="1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9" fontId="6" fillId="36" borderId="12" xfId="0" applyNumberFormat="1" applyFont="1" applyFill="1" applyBorder="1" applyAlignment="1">
      <alignment horizontal="center" vertical="center"/>
    </xf>
    <xf numFmtId="49" fontId="6" fillId="36" borderId="13" xfId="0" applyNumberFormat="1" applyFont="1" applyFill="1" applyBorder="1" applyAlignment="1">
      <alignment/>
    </xf>
    <xf numFmtId="0" fontId="6" fillId="36" borderId="13" xfId="0" applyFont="1" applyFill="1" applyBorder="1" applyAlignment="1">
      <alignment/>
    </xf>
    <xf numFmtId="20" fontId="6" fillId="36" borderId="13" xfId="0" applyNumberFormat="1" applyFont="1" applyFill="1" applyBorder="1" applyAlignment="1">
      <alignment horizontal="center"/>
    </xf>
    <xf numFmtId="2" fontId="6" fillId="36" borderId="13" xfId="0" applyNumberFormat="1" applyFont="1" applyFill="1" applyBorder="1" applyAlignment="1">
      <alignment/>
    </xf>
    <xf numFmtId="2" fontId="6" fillId="36" borderId="13" xfId="0" applyNumberFormat="1" applyFont="1" applyFill="1" applyBorder="1" applyAlignment="1">
      <alignment horizontal="center"/>
    </xf>
    <xf numFmtId="0" fontId="6" fillId="36" borderId="13" xfId="0" applyFont="1" applyFill="1" applyBorder="1" applyAlignment="1">
      <alignment horizontal="center"/>
    </xf>
    <xf numFmtId="0" fontId="6" fillId="36" borderId="13" xfId="0" applyNumberFormat="1" applyFont="1" applyFill="1" applyBorder="1" applyAlignment="1">
      <alignment horizontal="center"/>
    </xf>
    <xf numFmtId="164" fontId="6" fillId="36" borderId="12" xfId="0" applyNumberFormat="1" applyFont="1" applyFill="1" applyBorder="1" applyAlignment="1">
      <alignment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49" fontId="6" fillId="37" borderId="12" xfId="0" applyNumberFormat="1" applyFont="1" applyFill="1" applyBorder="1" applyAlignment="1">
      <alignment horizontal="center" vertical="center"/>
    </xf>
    <xf numFmtId="49" fontId="6" fillId="37" borderId="13" xfId="0" applyNumberFormat="1" applyFont="1" applyFill="1" applyBorder="1" applyAlignment="1">
      <alignment/>
    </xf>
    <xf numFmtId="0" fontId="6" fillId="37" borderId="13" xfId="0" applyFont="1" applyFill="1" applyBorder="1" applyAlignment="1">
      <alignment/>
    </xf>
    <xf numFmtId="20" fontId="6" fillId="37" borderId="13" xfId="0" applyNumberFormat="1" applyFont="1" applyFill="1" applyBorder="1" applyAlignment="1">
      <alignment horizontal="center"/>
    </xf>
    <xf numFmtId="2" fontId="6" fillId="37" borderId="13" xfId="0" applyNumberFormat="1" applyFont="1" applyFill="1" applyBorder="1" applyAlignment="1">
      <alignment/>
    </xf>
    <xf numFmtId="2" fontId="6" fillId="37" borderId="13" xfId="0" applyNumberFormat="1" applyFont="1" applyFill="1" applyBorder="1" applyAlignment="1">
      <alignment horizontal="center"/>
    </xf>
    <xf numFmtId="0" fontId="6" fillId="37" borderId="13" xfId="0" applyFont="1" applyFill="1" applyBorder="1" applyAlignment="1">
      <alignment horizontal="center"/>
    </xf>
    <xf numFmtId="0" fontId="6" fillId="37" borderId="13" xfId="0" applyNumberFormat="1" applyFont="1" applyFill="1" applyBorder="1" applyAlignment="1">
      <alignment horizontal="center"/>
    </xf>
    <xf numFmtId="164" fontId="6" fillId="37" borderId="12" xfId="0" applyNumberFormat="1" applyFont="1" applyFill="1" applyBorder="1" applyAlignment="1">
      <alignment/>
    </xf>
    <xf numFmtId="0" fontId="3" fillId="37" borderId="0" xfId="0" applyFont="1" applyFill="1" applyAlignment="1">
      <alignment vertical="center"/>
    </xf>
    <xf numFmtId="0" fontId="2" fillId="37" borderId="0" xfId="0" applyFont="1" applyFill="1" applyAlignment="1">
      <alignment vertical="center"/>
    </xf>
    <xf numFmtId="0" fontId="0" fillId="37" borderId="0" xfId="0" applyFill="1" applyAlignment="1">
      <alignment/>
    </xf>
    <xf numFmtId="164" fontId="3" fillId="0" borderId="0" xfId="0" applyNumberFormat="1" applyFont="1" applyFill="1" applyBorder="1" applyAlignment="1">
      <alignment horizontal="center" vertical="center"/>
    </xf>
    <xf numFmtId="164" fontId="3" fillId="37" borderId="0" xfId="0" applyNumberFormat="1" applyFont="1" applyFill="1" applyAlignment="1">
      <alignment horizontal="center" vertical="center"/>
    </xf>
    <xf numFmtId="164" fontId="3" fillId="0" borderId="0" xfId="0" applyNumberFormat="1" applyFont="1" applyFill="1" applyAlignment="1">
      <alignment horizontal="center" vertical="center"/>
    </xf>
    <xf numFmtId="164" fontId="3" fillId="37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37" borderId="0" xfId="0" applyFont="1" applyFill="1" applyAlignment="1">
      <alignment/>
    </xf>
    <xf numFmtId="0" fontId="2" fillId="37" borderId="0" xfId="0" applyFont="1" applyFill="1" applyAlignment="1">
      <alignment/>
    </xf>
    <xf numFmtId="164" fontId="3" fillId="0" borderId="0" xfId="0" applyNumberFormat="1" applyFont="1" applyFill="1" applyAlignment="1">
      <alignment vertical="center"/>
    </xf>
    <xf numFmtId="164" fontId="3" fillId="37" borderId="0" xfId="0" applyNumberFormat="1" applyFont="1" applyFill="1" applyAlignment="1">
      <alignment vertical="center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37" borderId="0" xfId="0" applyFont="1" applyFill="1" applyAlignment="1">
      <alignment/>
    </xf>
    <xf numFmtId="0" fontId="2" fillId="37" borderId="0" xfId="0" applyFont="1" applyFill="1" applyAlignment="1">
      <alignment/>
    </xf>
    <xf numFmtId="49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left" wrapText="1"/>
    </xf>
    <xf numFmtId="20" fontId="2" fillId="0" borderId="0" xfId="0" applyNumberFormat="1" applyFont="1" applyFill="1" applyAlignment="1">
      <alignment horizontal="left"/>
    </xf>
    <xf numFmtId="164" fontId="2" fillId="0" borderId="0" xfId="0" applyNumberFormat="1" applyFont="1" applyFill="1" applyAlignment="1">
      <alignment horizontal="left"/>
    </xf>
    <xf numFmtId="2" fontId="2" fillId="0" borderId="0" xfId="0" applyNumberFormat="1" applyFont="1" applyFill="1" applyAlignment="1">
      <alignment horizontal="left"/>
    </xf>
    <xf numFmtId="164" fontId="2" fillId="0" borderId="0" xfId="0" applyNumberFormat="1" applyFont="1" applyFill="1" applyAlignment="1">
      <alignment horizontal="center"/>
    </xf>
    <xf numFmtId="3" fontId="4" fillId="34" borderId="14" xfId="0" applyNumberFormat="1" applyFont="1" applyFill="1" applyBorder="1" applyAlignment="1">
      <alignment horizontal="center"/>
    </xf>
    <xf numFmtId="164" fontId="4" fillId="34" borderId="14" xfId="0" applyNumberFormat="1" applyFont="1" applyFill="1" applyBorder="1" applyAlignment="1">
      <alignment horizontal="left"/>
    </xf>
    <xf numFmtId="49" fontId="8" fillId="0" borderId="0" xfId="0" applyNumberFormat="1" applyFont="1" applyBorder="1" applyAlignment="1">
      <alignment horizontal="center" vertical="top" wrapText="1"/>
    </xf>
    <xf numFmtId="49" fontId="7" fillId="0" borderId="0" xfId="0" applyNumberFormat="1" applyFont="1" applyAlignment="1">
      <alignment horizontal="left" vertical="center"/>
    </xf>
    <xf numFmtId="20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164" fontId="2" fillId="0" borderId="0" xfId="0" applyNumberFormat="1" applyFont="1" applyAlignment="1">
      <alignment horizontal="center"/>
    </xf>
    <xf numFmtId="49" fontId="7" fillId="34" borderId="14" xfId="0" applyNumberFormat="1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 wrapText="1"/>
    </xf>
    <xf numFmtId="20" fontId="4" fillId="34" borderId="14" xfId="0" applyNumberFormat="1" applyFont="1" applyFill="1" applyBorder="1" applyAlignment="1">
      <alignment horizontal="center" vertical="center"/>
    </xf>
    <xf numFmtId="2" fontId="4" fillId="36" borderId="0" xfId="0" applyNumberFormat="1" applyFont="1" applyFill="1" applyAlignment="1">
      <alignment horizontal="center" vertical="center"/>
    </xf>
    <xf numFmtId="164" fontId="4" fillId="36" borderId="0" xfId="0" applyNumberFormat="1" applyFont="1" applyFill="1" applyAlignment="1">
      <alignment horizontal="center" vertical="center"/>
    </xf>
    <xf numFmtId="49" fontId="2" fillId="38" borderId="14" xfId="0" applyNumberFormat="1" applyFont="1" applyFill="1" applyBorder="1" applyAlignment="1">
      <alignment horizontal="center" vertical="center"/>
    </xf>
    <xf numFmtId="0" fontId="2" fillId="38" borderId="14" xfId="0" applyFont="1" applyFill="1" applyBorder="1" applyAlignment="1">
      <alignment horizontal="center" vertical="center" wrapText="1"/>
    </xf>
    <xf numFmtId="0" fontId="2" fillId="38" borderId="14" xfId="0" applyFont="1" applyFill="1" applyBorder="1" applyAlignment="1">
      <alignment horizontal="center" vertical="center"/>
    </xf>
    <xf numFmtId="2" fontId="2" fillId="38" borderId="14" xfId="0" applyNumberFormat="1" applyFont="1" applyFill="1" applyBorder="1" applyAlignment="1">
      <alignment horizontal="center" vertical="center"/>
    </xf>
    <xf numFmtId="164" fontId="2" fillId="38" borderId="1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2" fillId="36" borderId="14" xfId="0" applyNumberFormat="1" applyFont="1" applyFill="1" applyBorder="1" applyAlignment="1">
      <alignment horizontal="center" vertical="center"/>
    </xf>
    <xf numFmtId="0" fontId="2" fillId="36" borderId="14" xfId="0" applyNumberFormat="1" applyFont="1" applyFill="1" applyBorder="1" applyAlignment="1">
      <alignment horizontal="center" vertical="center"/>
    </xf>
    <xf numFmtId="0" fontId="2" fillId="36" borderId="14" xfId="0" applyFont="1" applyFill="1" applyBorder="1" applyAlignment="1">
      <alignment horizontal="center"/>
    </xf>
    <xf numFmtId="0" fontId="2" fillId="36" borderId="14" xfId="0" applyNumberFormat="1" applyFont="1" applyFill="1" applyBorder="1" applyAlignment="1">
      <alignment horizontal="center" wrapText="1"/>
    </xf>
    <xf numFmtId="2" fontId="2" fillId="36" borderId="14" xfId="0" applyNumberFormat="1" applyFont="1" applyFill="1" applyBorder="1" applyAlignment="1">
      <alignment horizontal="center" wrapText="1"/>
    </xf>
    <xf numFmtId="164" fontId="2" fillId="36" borderId="14" xfId="0" applyNumberFormat="1" applyFont="1" applyFill="1" applyBorder="1" applyAlignment="1">
      <alignment horizontal="left"/>
    </xf>
    <xf numFmtId="0" fontId="2" fillId="0" borderId="0" xfId="0" applyFont="1" applyAlignment="1">
      <alignment horizontal="left"/>
    </xf>
    <xf numFmtId="164" fontId="2" fillId="0" borderId="0" xfId="0" applyNumberFormat="1" applyFont="1" applyAlignment="1">
      <alignment horizontal="left"/>
    </xf>
    <xf numFmtId="4" fontId="2" fillId="36" borderId="14" xfId="0" applyNumberFormat="1" applyFont="1" applyFill="1" applyBorder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164" fontId="2" fillId="0" borderId="16" xfId="0" applyNumberFormat="1" applyFont="1" applyBorder="1" applyAlignment="1">
      <alignment horizontal="center"/>
    </xf>
    <xf numFmtId="2" fontId="2" fillId="0" borderId="0" xfId="0" applyNumberFormat="1" applyFont="1" applyAlignment="1">
      <alignment wrapText="1"/>
    </xf>
    <xf numFmtId="0" fontId="2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center" wrapText="1"/>
    </xf>
    <xf numFmtId="49" fontId="10" fillId="0" borderId="14" xfId="0" applyNumberFormat="1" applyFont="1" applyBorder="1" applyAlignment="1">
      <alignment horizontal="left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11" fillId="0" borderId="18" xfId="0" applyNumberFormat="1" applyFont="1" applyBorder="1" applyAlignment="1">
      <alignment horizontal="left" vertical="center" wrapText="1"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Result 1" xfId="50"/>
    <cellStyle name="Result2" xfId="51"/>
    <cellStyle name="Saída" xfId="52"/>
    <cellStyle name="Sem título1" xfId="53"/>
    <cellStyle name="Sem título2" xfId="54"/>
    <cellStyle name="Sem título3" xfId="55"/>
    <cellStyle name="Comma" xfId="56"/>
    <cellStyle name="Comma [0]" xfId="57"/>
    <cellStyle name="Texto de Aviso" xfId="58"/>
    <cellStyle name="Texto Explicativo" xfId="59"/>
    <cellStyle name="Título" xfId="60"/>
    <cellStyle name="Título 1" xfId="61"/>
    <cellStyle name="Título 2" xfId="62"/>
    <cellStyle name="Título 3" xfId="63"/>
    <cellStyle name="Título 4" xfId="64"/>
    <cellStyle name="Total" xfId="65"/>
  </cellStyles>
  <dxfs count="2">
    <dxf>
      <fill>
        <patternFill patternType="solid">
          <fgColor indexed="38"/>
          <bgColor indexed="21"/>
        </patternFill>
      </fill>
    </dxf>
    <dxf>
      <fill>
        <patternFill patternType="solid">
          <fgColor indexed="23"/>
          <bgColor indexed="5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158466"/>
      <rgbColor rgb="00CCCCCC"/>
      <rgbColor rgb="00808080"/>
      <rgbColor rgb="009999FF"/>
      <rgbColor rgb="00993366"/>
      <rgbColor rgb="00EEEEEE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66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419"/>
  <sheetViews>
    <sheetView tabSelected="1" view="pageBreakPreview" zoomScaleNormal="60" zoomScaleSheetLayoutView="100" zoomScalePageLayoutView="0" workbookViewId="0" topLeftCell="A109">
      <selection activeCell="E96" sqref="E96"/>
    </sheetView>
  </sheetViews>
  <sheetFormatPr defaultColWidth="11.00390625" defaultRowHeight="19.5" customHeight="1"/>
  <cols>
    <col min="1" max="1" width="9.00390625" style="1" customWidth="1"/>
    <col min="2" max="2" width="16.140625" style="1" customWidth="1"/>
    <col min="3" max="3" width="19.421875" style="2" customWidth="1"/>
    <col min="4" max="4" width="55.8515625" style="3" customWidth="1"/>
    <col min="5" max="5" width="24.421875" style="3" customWidth="1"/>
    <col min="6" max="6" width="14.421875" style="1" customWidth="1"/>
    <col min="7" max="7" width="19.140625" style="1" customWidth="1"/>
    <col min="8" max="8" width="12.7109375" style="4" customWidth="1"/>
    <col min="9" max="9" width="16.7109375" style="5" customWidth="1"/>
    <col min="10" max="10" width="12.57421875" style="1" customWidth="1"/>
    <col min="11" max="11" width="15.00390625" style="3" customWidth="1"/>
    <col min="12" max="12" width="21.7109375" style="1" customWidth="1"/>
    <col min="13" max="13" width="11.421875" style="6" hidden="1" customWidth="1"/>
    <col min="14" max="58" width="11.421875" style="1" customWidth="1"/>
  </cols>
  <sheetData>
    <row r="1" spans="1:12" ht="19.5" customHeight="1">
      <c r="A1" s="89" t="s">
        <v>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</row>
    <row r="2" spans="1:12" ht="59.25" customHeight="1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</row>
    <row r="3" spans="1:58" ht="43.5" customHeight="1">
      <c r="A3" s="7" t="s">
        <v>1</v>
      </c>
      <c r="B3" s="8" t="s">
        <v>2</v>
      </c>
      <c r="C3" s="9" t="s">
        <v>3</v>
      </c>
      <c r="D3" s="9" t="s">
        <v>4</v>
      </c>
      <c r="E3" s="9" t="s">
        <v>5</v>
      </c>
      <c r="F3" s="8" t="s">
        <v>6</v>
      </c>
      <c r="G3" s="8" t="s">
        <v>7</v>
      </c>
      <c r="H3" s="10" t="s">
        <v>8</v>
      </c>
      <c r="I3" s="8" t="s">
        <v>9</v>
      </c>
      <c r="J3" s="9" t="s">
        <v>10</v>
      </c>
      <c r="K3" s="9" t="s">
        <v>11</v>
      </c>
      <c r="L3" s="7" t="s">
        <v>12</v>
      </c>
      <c r="M3" s="11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</row>
    <row r="4" spans="1:58" ht="21.75" customHeight="1">
      <c r="A4" s="12" t="s">
        <v>13</v>
      </c>
      <c r="B4" s="13" t="s">
        <v>14</v>
      </c>
      <c r="C4" s="13" t="s">
        <v>15</v>
      </c>
      <c r="D4" s="14" t="s">
        <v>16</v>
      </c>
      <c r="E4" s="14" t="s">
        <v>17</v>
      </c>
      <c r="F4" s="15">
        <v>0.3333333333333333</v>
      </c>
      <c r="G4" s="15">
        <v>0.7083333333333334</v>
      </c>
      <c r="H4" s="16">
        <v>9</v>
      </c>
      <c r="I4" s="17">
        <v>23.58</v>
      </c>
      <c r="J4" s="18">
        <v>60</v>
      </c>
      <c r="K4" s="19">
        <f aca="true" t="shared" si="0" ref="K4:K117">J4*H4</f>
        <v>540</v>
      </c>
      <c r="L4" s="20">
        <f aca="true" t="shared" si="1" ref="L4:L117">K4*I4</f>
        <v>12733.199999999999</v>
      </c>
      <c r="M4" s="21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</row>
    <row r="5" spans="1:58" s="34" customFormat="1" ht="21.75" customHeight="1">
      <c r="A5" s="23" t="s">
        <v>18</v>
      </c>
      <c r="B5" s="24" t="s">
        <v>14</v>
      </c>
      <c r="C5" s="24" t="s">
        <v>15</v>
      </c>
      <c r="D5" s="25" t="s">
        <v>19</v>
      </c>
      <c r="E5" s="25" t="s">
        <v>20</v>
      </c>
      <c r="F5" s="26">
        <v>0.3333333333333333</v>
      </c>
      <c r="G5" s="26">
        <v>0.7083333333333334</v>
      </c>
      <c r="H5" s="27">
        <v>9</v>
      </c>
      <c r="I5" s="28">
        <v>23.58</v>
      </c>
      <c r="J5" s="29">
        <v>120</v>
      </c>
      <c r="K5" s="30">
        <f t="shared" si="0"/>
        <v>1080</v>
      </c>
      <c r="L5" s="31">
        <f t="shared" si="1"/>
        <v>25466.399999999998</v>
      </c>
      <c r="M5" s="32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</row>
    <row r="6" spans="1:58" ht="16.5" customHeight="1">
      <c r="A6" s="12" t="s">
        <v>21</v>
      </c>
      <c r="B6" s="13" t="s">
        <v>14</v>
      </c>
      <c r="C6" s="13" t="s">
        <v>22</v>
      </c>
      <c r="D6" s="14" t="s">
        <v>23</v>
      </c>
      <c r="E6" s="14" t="s">
        <v>24</v>
      </c>
      <c r="F6" s="15">
        <v>0.75</v>
      </c>
      <c r="G6" s="15">
        <v>0.08333333333333333</v>
      </c>
      <c r="H6" s="16">
        <v>8</v>
      </c>
      <c r="I6" s="17">
        <v>23.58</v>
      </c>
      <c r="J6" s="18">
        <v>90</v>
      </c>
      <c r="K6" s="19">
        <f t="shared" si="0"/>
        <v>720</v>
      </c>
      <c r="L6" s="20">
        <f t="shared" si="1"/>
        <v>16977.6</v>
      </c>
      <c r="M6" s="90">
        <f>SUM(L6:L12)</f>
        <v>115306.20000000001</v>
      </c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</row>
    <row r="7" spans="1:58" s="34" customFormat="1" ht="16.5" customHeight="1">
      <c r="A7" s="23" t="s">
        <v>25</v>
      </c>
      <c r="B7" s="24" t="s">
        <v>14</v>
      </c>
      <c r="C7" s="24" t="s">
        <v>22</v>
      </c>
      <c r="D7" s="25" t="s">
        <v>23</v>
      </c>
      <c r="E7" s="25" t="s">
        <v>26</v>
      </c>
      <c r="F7" s="26">
        <v>0.75</v>
      </c>
      <c r="G7" s="26">
        <v>0.08333333333333333</v>
      </c>
      <c r="H7" s="27">
        <v>8</v>
      </c>
      <c r="I7" s="28">
        <v>23.58</v>
      </c>
      <c r="J7" s="29">
        <v>100</v>
      </c>
      <c r="K7" s="30">
        <f t="shared" si="0"/>
        <v>800</v>
      </c>
      <c r="L7" s="31">
        <f t="shared" si="1"/>
        <v>18864</v>
      </c>
      <c r="M7" s="90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</row>
    <row r="8" spans="1:58" ht="16.5" customHeight="1">
      <c r="A8" s="12" t="s">
        <v>27</v>
      </c>
      <c r="B8" s="13" t="s">
        <v>14</v>
      </c>
      <c r="C8" s="13" t="s">
        <v>22</v>
      </c>
      <c r="D8" s="14" t="s">
        <v>28</v>
      </c>
      <c r="E8" s="14" t="s">
        <v>24</v>
      </c>
      <c r="F8" s="15">
        <v>0.3333333333333333</v>
      </c>
      <c r="G8" s="15">
        <v>0.75</v>
      </c>
      <c r="H8" s="16">
        <v>10</v>
      </c>
      <c r="I8" s="17">
        <v>23.58</v>
      </c>
      <c r="J8" s="18">
        <v>60</v>
      </c>
      <c r="K8" s="19">
        <f t="shared" si="0"/>
        <v>600</v>
      </c>
      <c r="L8" s="20">
        <f t="shared" si="1"/>
        <v>14147.999999999998</v>
      </c>
      <c r="M8" s="90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</row>
    <row r="9" spans="1:58" s="34" customFormat="1" ht="16.5" customHeight="1">
      <c r="A9" s="23" t="s">
        <v>29</v>
      </c>
      <c r="B9" s="24" t="s">
        <v>14</v>
      </c>
      <c r="C9" s="24" t="s">
        <v>22</v>
      </c>
      <c r="D9" s="25" t="s">
        <v>30</v>
      </c>
      <c r="E9" s="25" t="s">
        <v>26</v>
      </c>
      <c r="F9" s="26">
        <v>0.3333333333333333</v>
      </c>
      <c r="G9" s="26">
        <v>0.75</v>
      </c>
      <c r="H9" s="27">
        <v>10</v>
      </c>
      <c r="I9" s="28">
        <v>23.58</v>
      </c>
      <c r="J9" s="29">
        <v>80</v>
      </c>
      <c r="K9" s="30">
        <f t="shared" si="0"/>
        <v>800</v>
      </c>
      <c r="L9" s="31">
        <f t="shared" si="1"/>
        <v>18864</v>
      </c>
      <c r="M9" s="90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</row>
    <row r="10" spans="1:58" ht="16.5" customHeight="1">
      <c r="A10" s="12" t="s">
        <v>31</v>
      </c>
      <c r="B10" s="13" t="s">
        <v>14</v>
      </c>
      <c r="C10" s="13" t="s">
        <v>22</v>
      </c>
      <c r="D10" s="14" t="s">
        <v>32</v>
      </c>
      <c r="E10" s="14" t="s">
        <v>33</v>
      </c>
      <c r="F10" s="15">
        <v>0.3333333333333333</v>
      </c>
      <c r="G10" s="15">
        <v>0.75</v>
      </c>
      <c r="H10" s="16">
        <v>10</v>
      </c>
      <c r="I10" s="17">
        <v>23.58</v>
      </c>
      <c r="J10" s="18">
        <v>45</v>
      </c>
      <c r="K10" s="19">
        <f t="shared" si="0"/>
        <v>450</v>
      </c>
      <c r="L10" s="20">
        <f t="shared" si="1"/>
        <v>10611</v>
      </c>
      <c r="M10" s="90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</row>
    <row r="11" spans="1:58" s="34" customFormat="1" ht="16.5" customHeight="1">
      <c r="A11" s="23" t="s">
        <v>34</v>
      </c>
      <c r="B11" s="24" t="s">
        <v>14</v>
      </c>
      <c r="C11" s="24" t="s">
        <v>22</v>
      </c>
      <c r="D11" s="25" t="s">
        <v>23</v>
      </c>
      <c r="E11" s="25" t="s">
        <v>24</v>
      </c>
      <c r="F11" s="26">
        <v>0.75</v>
      </c>
      <c r="G11" s="26">
        <v>0.08333333333333333</v>
      </c>
      <c r="H11" s="27">
        <v>8</v>
      </c>
      <c r="I11" s="28">
        <v>23.58</v>
      </c>
      <c r="J11" s="29">
        <v>90</v>
      </c>
      <c r="K11" s="30">
        <f t="shared" si="0"/>
        <v>720</v>
      </c>
      <c r="L11" s="31">
        <f t="shared" si="1"/>
        <v>16977.6</v>
      </c>
      <c r="M11" s="90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</row>
    <row r="12" spans="1:58" ht="16.5" customHeight="1">
      <c r="A12" s="12" t="s">
        <v>35</v>
      </c>
      <c r="B12" s="13" t="s">
        <v>14</v>
      </c>
      <c r="C12" s="13" t="s">
        <v>22</v>
      </c>
      <c r="D12" s="14" t="s">
        <v>23</v>
      </c>
      <c r="E12" s="14" t="s">
        <v>26</v>
      </c>
      <c r="F12" s="15">
        <v>0.75</v>
      </c>
      <c r="G12" s="15">
        <v>0.08333333333333333</v>
      </c>
      <c r="H12" s="16">
        <v>8</v>
      </c>
      <c r="I12" s="17">
        <v>23.58</v>
      </c>
      <c r="J12" s="18">
        <v>100</v>
      </c>
      <c r="K12" s="19">
        <f t="shared" si="0"/>
        <v>800</v>
      </c>
      <c r="L12" s="20">
        <f t="shared" si="1"/>
        <v>18864</v>
      </c>
      <c r="M12" s="90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</row>
    <row r="13" spans="1:58" s="34" customFormat="1" ht="21.75" customHeight="1">
      <c r="A13" s="23" t="s">
        <v>36</v>
      </c>
      <c r="B13" s="24" t="s">
        <v>14</v>
      </c>
      <c r="C13" s="24" t="s">
        <v>22</v>
      </c>
      <c r="D13" s="25" t="s">
        <v>28</v>
      </c>
      <c r="E13" s="25" t="s">
        <v>24</v>
      </c>
      <c r="F13" s="26">
        <v>0.3333333333333333</v>
      </c>
      <c r="G13" s="26">
        <v>0.75</v>
      </c>
      <c r="H13" s="27">
        <v>10</v>
      </c>
      <c r="I13" s="28">
        <v>23.58</v>
      </c>
      <c r="J13" s="29">
        <v>60</v>
      </c>
      <c r="K13" s="30">
        <f t="shared" si="0"/>
        <v>600</v>
      </c>
      <c r="L13" s="31">
        <f t="shared" si="1"/>
        <v>14147.999999999998</v>
      </c>
      <c r="M13" s="36">
        <f>SUM(L13:L20)</f>
        <v>137943</v>
      </c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</row>
    <row r="14" spans="1:58" ht="21.75" customHeight="1">
      <c r="A14" s="12" t="s">
        <v>37</v>
      </c>
      <c r="B14" s="13" t="s">
        <v>14</v>
      </c>
      <c r="C14" s="13" t="s">
        <v>22</v>
      </c>
      <c r="D14" s="14" t="s">
        <v>30</v>
      </c>
      <c r="E14" s="14" t="s">
        <v>26</v>
      </c>
      <c r="F14" s="15">
        <v>0.3333333333333333</v>
      </c>
      <c r="G14" s="15">
        <v>0.75</v>
      </c>
      <c r="H14" s="16">
        <v>10</v>
      </c>
      <c r="I14" s="17">
        <v>23.58</v>
      </c>
      <c r="J14" s="18">
        <v>80</v>
      </c>
      <c r="K14" s="19">
        <f t="shared" si="0"/>
        <v>800</v>
      </c>
      <c r="L14" s="20">
        <f t="shared" si="1"/>
        <v>18864</v>
      </c>
      <c r="M14" s="21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</row>
    <row r="15" spans="1:58" s="34" customFormat="1" ht="21.75" customHeight="1">
      <c r="A15" s="23" t="s">
        <v>38</v>
      </c>
      <c r="B15" s="24" t="s">
        <v>14</v>
      </c>
      <c r="C15" s="24" t="s">
        <v>22</v>
      </c>
      <c r="D15" s="25" t="s">
        <v>32</v>
      </c>
      <c r="E15" s="25" t="s">
        <v>33</v>
      </c>
      <c r="F15" s="26">
        <v>0.3333333333333333</v>
      </c>
      <c r="G15" s="26">
        <v>0.75</v>
      </c>
      <c r="H15" s="27">
        <v>10</v>
      </c>
      <c r="I15" s="28">
        <v>23.58</v>
      </c>
      <c r="J15" s="29">
        <v>45</v>
      </c>
      <c r="K15" s="30">
        <f t="shared" si="0"/>
        <v>450</v>
      </c>
      <c r="L15" s="31">
        <f t="shared" si="1"/>
        <v>10611</v>
      </c>
      <c r="M15" s="32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</row>
    <row r="16" spans="1:58" ht="21.75" customHeight="1">
      <c r="A16" s="12" t="s">
        <v>39</v>
      </c>
      <c r="B16" s="13" t="s">
        <v>14</v>
      </c>
      <c r="C16" s="13" t="s">
        <v>22</v>
      </c>
      <c r="D16" s="14" t="s">
        <v>23</v>
      </c>
      <c r="E16" s="14" t="s">
        <v>24</v>
      </c>
      <c r="F16" s="15">
        <v>0.75</v>
      </c>
      <c r="G16" s="15">
        <v>0.08333333333333333</v>
      </c>
      <c r="H16" s="16">
        <v>8</v>
      </c>
      <c r="I16" s="17">
        <v>23.58</v>
      </c>
      <c r="J16" s="18">
        <v>90</v>
      </c>
      <c r="K16" s="19">
        <f t="shared" si="0"/>
        <v>720</v>
      </c>
      <c r="L16" s="20">
        <f t="shared" si="1"/>
        <v>16977.6</v>
      </c>
      <c r="M16" s="21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</row>
    <row r="17" spans="1:58" s="34" customFormat="1" ht="21.75" customHeight="1">
      <c r="A17" s="23" t="s">
        <v>40</v>
      </c>
      <c r="B17" s="24" t="s">
        <v>14</v>
      </c>
      <c r="C17" s="24" t="s">
        <v>22</v>
      </c>
      <c r="D17" s="25" t="s">
        <v>23</v>
      </c>
      <c r="E17" s="25" t="s">
        <v>26</v>
      </c>
      <c r="F17" s="26">
        <v>0.75</v>
      </c>
      <c r="G17" s="26">
        <v>0.08333333333333333</v>
      </c>
      <c r="H17" s="27">
        <v>8</v>
      </c>
      <c r="I17" s="28">
        <v>23.58</v>
      </c>
      <c r="J17" s="29">
        <v>100</v>
      </c>
      <c r="K17" s="30">
        <f t="shared" si="0"/>
        <v>800</v>
      </c>
      <c r="L17" s="31">
        <f t="shared" si="1"/>
        <v>18864</v>
      </c>
      <c r="M17" s="32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</row>
    <row r="18" spans="1:58" ht="21.75" customHeight="1">
      <c r="A18" s="12" t="s">
        <v>41</v>
      </c>
      <c r="B18" s="13" t="s">
        <v>14</v>
      </c>
      <c r="C18" s="13" t="s">
        <v>22</v>
      </c>
      <c r="D18" s="14" t="s">
        <v>28</v>
      </c>
      <c r="E18" s="14" t="s">
        <v>24</v>
      </c>
      <c r="F18" s="15">
        <v>0.3333333333333333</v>
      </c>
      <c r="G18" s="15">
        <v>0.75</v>
      </c>
      <c r="H18" s="16">
        <v>10</v>
      </c>
      <c r="I18" s="17">
        <v>23.58</v>
      </c>
      <c r="J18" s="18">
        <v>60</v>
      </c>
      <c r="K18" s="19">
        <f t="shared" si="0"/>
        <v>600</v>
      </c>
      <c r="L18" s="20">
        <f t="shared" si="1"/>
        <v>14147.999999999998</v>
      </c>
      <c r="M18" s="37">
        <f>SUM(L18:L23)</f>
        <v>127332</v>
      </c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</row>
    <row r="19" spans="1:58" s="34" customFormat="1" ht="21.75" customHeight="1">
      <c r="A19" s="23" t="s">
        <v>42</v>
      </c>
      <c r="B19" s="24" t="s">
        <v>14</v>
      </c>
      <c r="C19" s="24" t="s">
        <v>22</v>
      </c>
      <c r="D19" s="25" t="s">
        <v>30</v>
      </c>
      <c r="E19" s="25" t="s">
        <v>26</v>
      </c>
      <c r="F19" s="26">
        <v>0.3333333333333333</v>
      </c>
      <c r="G19" s="26">
        <v>0.75</v>
      </c>
      <c r="H19" s="27">
        <v>10</v>
      </c>
      <c r="I19" s="28">
        <v>23.58</v>
      </c>
      <c r="J19" s="29">
        <v>80</v>
      </c>
      <c r="K19" s="30">
        <f t="shared" si="0"/>
        <v>800</v>
      </c>
      <c r="L19" s="31">
        <f t="shared" si="1"/>
        <v>18864</v>
      </c>
      <c r="M19" s="32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</row>
    <row r="20" spans="1:58" ht="21.75" customHeight="1">
      <c r="A20" s="12" t="s">
        <v>43</v>
      </c>
      <c r="B20" s="13" t="s">
        <v>44</v>
      </c>
      <c r="C20" s="13" t="s">
        <v>15</v>
      </c>
      <c r="D20" s="14" t="s">
        <v>19</v>
      </c>
      <c r="E20" s="14" t="s">
        <v>20</v>
      </c>
      <c r="F20" s="15">
        <v>0.3333333333333333</v>
      </c>
      <c r="G20" s="15">
        <v>0.7083333333333334</v>
      </c>
      <c r="H20" s="16">
        <v>9</v>
      </c>
      <c r="I20" s="17">
        <v>23.58</v>
      </c>
      <c r="J20" s="18">
        <v>120</v>
      </c>
      <c r="K20" s="19">
        <f t="shared" si="0"/>
        <v>1080</v>
      </c>
      <c r="L20" s="20">
        <f t="shared" si="1"/>
        <v>25466.399999999998</v>
      </c>
      <c r="M20" s="21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</row>
    <row r="21" spans="1:58" s="34" customFormat="1" ht="21.75" customHeight="1">
      <c r="A21" s="23" t="s">
        <v>45</v>
      </c>
      <c r="B21" s="24" t="s">
        <v>44</v>
      </c>
      <c r="C21" s="24" t="s">
        <v>22</v>
      </c>
      <c r="D21" s="25" t="s">
        <v>46</v>
      </c>
      <c r="E21" s="25" t="s">
        <v>47</v>
      </c>
      <c r="F21" s="26">
        <v>0.5</v>
      </c>
      <c r="G21" s="26">
        <v>0.08333333333333333</v>
      </c>
      <c r="H21" s="27">
        <v>14</v>
      </c>
      <c r="I21" s="28">
        <v>23.58</v>
      </c>
      <c r="J21" s="29">
        <v>100</v>
      </c>
      <c r="K21" s="30">
        <f t="shared" si="0"/>
        <v>1400</v>
      </c>
      <c r="L21" s="31">
        <f t="shared" si="1"/>
        <v>33012</v>
      </c>
      <c r="M21" s="32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</row>
    <row r="22" spans="1:58" ht="21.75" customHeight="1">
      <c r="A22" s="12" t="s">
        <v>48</v>
      </c>
      <c r="B22" s="13" t="s">
        <v>44</v>
      </c>
      <c r="C22" s="13" t="s">
        <v>22</v>
      </c>
      <c r="D22" s="14" t="s">
        <v>23</v>
      </c>
      <c r="E22" s="14" t="s">
        <v>24</v>
      </c>
      <c r="F22" s="15">
        <v>0.75</v>
      </c>
      <c r="G22" s="15">
        <v>0.08333333333333333</v>
      </c>
      <c r="H22" s="16">
        <v>8</v>
      </c>
      <c r="I22" s="17">
        <v>23.58</v>
      </c>
      <c r="J22" s="18">
        <v>90</v>
      </c>
      <c r="K22" s="19">
        <f t="shared" si="0"/>
        <v>720</v>
      </c>
      <c r="L22" s="20">
        <f t="shared" si="1"/>
        <v>16977.6</v>
      </c>
      <c r="M22" s="21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</row>
    <row r="23" spans="1:58" s="34" customFormat="1" ht="21.75" customHeight="1">
      <c r="A23" s="23" t="s">
        <v>49</v>
      </c>
      <c r="B23" s="24" t="s">
        <v>44</v>
      </c>
      <c r="C23" s="24" t="s">
        <v>22</v>
      </c>
      <c r="D23" s="25" t="s">
        <v>23</v>
      </c>
      <c r="E23" s="25" t="s">
        <v>26</v>
      </c>
      <c r="F23" s="26">
        <v>0.75</v>
      </c>
      <c r="G23" s="26">
        <v>0.08333333333333333</v>
      </c>
      <c r="H23" s="27">
        <v>8</v>
      </c>
      <c r="I23" s="28">
        <v>23.58</v>
      </c>
      <c r="J23" s="29">
        <v>100</v>
      </c>
      <c r="K23" s="30">
        <f t="shared" si="0"/>
        <v>800</v>
      </c>
      <c r="L23" s="31">
        <f t="shared" si="1"/>
        <v>18864</v>
      </c>
      <c r="M23" s="32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</row>
    <row r="24" spans="1:58" ht="21.75" customHeight="1">
      <c r="A24" s="12" t="s">
        <v>50</v>
      </c>
      <c r="B24" s="13" t="s">
        <v>44</v>
      </c>
      <c r="C24" s="13" t="s">
        <v>22</v>
      </c>
      <c r="D24" s="14" t="s">
        <v>28</v>
      </c>
      <c r="E24" s="14" t="s">
        <v>24</v>
      </c>
      <c r="F24" s="15">
        <v>0.3333333333333333</v>
      </c>
      <c r="G24" s="15">
        <v>0.75</v>
      </c>
      <c r="H24" s="16">
        <v>10</v>
      </c>
      <c r="I24" s="17">
        <v>23.58</v>
      </c>
      <c r="J24" s="18">
        <v>60</v>
      </c>
      <c r="K24" s="19">
        <f t="shared" si="0"/>
        <v>600</v>
      </c>
      <c r="L24" s="20">
        <f t="shared" si="1"/>
        <v>14147.999999999998</v>
      </c>
      <c r="M24" s="37">
        <f>SUM(L24:L37)</f>
        <v>355586.4</v>
      </c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</row>
    <row r="25" spans="1:58" s="34" customFormat="1" ht="21.75" customHeight="1">
      <c r="A25" s="23" t="s">
        <v>51</v>
      </c>
      <c r="B25" s="24" t="s">
        <v>44</v>
      </c>
      <c r="C25" s="24" t="s">
        <v>22</v>
      </c>
      <c r="D25" s="25" t="s">
        <v>30</v>
      </c>
      <c r="E25" s="25" t="s">
        <v>26</v>
      </c>
      <c r="F25" s="26">
        <v>0.3333333333333333</v>
      </c>
      <c r="G25" s="26">
        <v>0.75</v>
      </c>
      <c r="H25" s="27">
        <v>10</v>
      </c>
      <c r="I25" s="28">
        <v>23.58</v>
      </c>
      <c r="J25" s="29">
        <v>80</v>
      </c>
      <c r="K25" s="30">
        <f t="shared" si="0"/>
        <v>800</v>
      </c>
      <c r="L25" s="31">
        <f t="shared" si="1"/>
        <v>18864</v>
      </c>
      <c r="M25" s="32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</row>
    <row r="26" spans="1:58" ht="21.75" customHeight="1">
      <c r="A26" s="12" t="s">
        <v>52</v>
      </c>
      <c r="B26" s="13" t="s">
        <v>44</v>
      </c>
      <c r="C26" s="13" t="s">
        <v>22</v>
      </c>
      <c r="D26" s="14" t="s">
        <v>32</v>
      </c>
      <c r="E26" s="14" t="s">
        <v>33</v>
      </c>
      <c r="F26" s="15">
        <v>0.3333333333333333</v>
      </c>
      <c r="G26" s="15">
        <v>0.75</v>
      </c>
      <c r="H26" s="16">
        <v>10</v>
      </c>
      <c r="I26" s="17">
        <v>23.58</v>
      </c>
      <c r="J26" s="18">
        <v>45</v>
      </c>
      <c r="K26" s="19">
        <f t="shared" si="0"/>
        <v>450</v>
      </c>
      <c r="L26" s="20">
        <f t="shared" si="1"/>
        <v>10611</v>
      </c>
      <c r="M26" s="21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</row>
    <row r="27" spans="1:58" s="34" customFormat="1" ht="21.75" customHeight="1">
      <c r="A27" s="23" t="s">
        <v>53</v>
      </c>
      <c r="B27" s="24" t="s">
        <v>44</v>
      </c>
      <c r="C27" s="24" t="s">
        <v>22</v>
      </c>
      <c r="D27" s="25" t="s">
        <v>23</v>
      </c>
      <c r="E27" s="25" t="s">
        <v>24</v>
      </c>
      <c r="F27" s="26">
        <v>0.75</v>
      </c>
      <c r="G27" s="26">
        <v>0.08333333333333333</v>
      </c>
      <c r="H27" s="27">
        <v>8</v>
      </c>
      <c r="I27" s="28">
        <v>23.58</v>
      </c>
      <c r="J27" s="29">
        <v>90</v>
      </c>
      <c r="K27" s="30">
        <f t="shared" si="0"/>
        <v>720</v>
      </c>
      <c r="L27" s="31">
        <f t="shared" si="1"/>
        <v>16977.6</v>
      </c>
      <c r="M27" s="32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</row>
    <row r="28" spans="1:58" ht="21.75" customHeight="1">
      <c r="A28" s="12" t="s">
        <v>54</v>
      </c>
      <c r="B28" s="13" t="s">
        <v>44</v>
      </c>
      <c r="C28" s="13" t="s">
        <v>22</v>
      </c>
      <c r="D28" s="14" t="s">
        <v>23</v>
      </c>
      <c r="E28" s="14" t="s">
        <v>26</v>
      </c>
      <c r="F28" s="15">
        <v>0.75</v>
      </c>
      <c r="G28" s="15">
        <v>0.08333333333333333</v>
      </c>
      <c r="H28" s="16">
        <v>8</v>
      </c>
      <c r="I28" s="17">
        <v>23.58</v>
      </c>
      <c r="J28" s="18">
        <v>100</v>
      </c>
      <c r="K28" s="19">
        <f t="shared" si="0"/>
        <v>800</v>
      </c>
      <c r="L28" s="20">
        <f t="shared" si="1"/>
        <v>18864</v>
      </c>
      <c r="M28" s="21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</row>
    <row r="29" spans="1:58" s="34" customFormat="1" ht="21.75" customHeight="1">
      <c r="A29" s="23" t="s">
        <v>55</v>
      </c>
      <c r="B29" s="24" t="s">
        <v>44</v>
      </c>
      <c r="C29" s="24" t="s">
        <v>22</v>
      </c>
      <c r="D29" s="25" t="s">
        <v>28</v>
      </c>
      <c r="E29" s="25" t="s">
        <v>24</v>
      </c>
      <c r="F29" s="26">
        <v>0.3333333333333333</v>
      </c>
      <c r="G29" s="26">
        <v>0.75</v>
      </c>
      <c r="H29" s="27">
        <v>10</v>
      </c>
      <c r="I29" s="28">
        <v>23.58</v>
      </c>
      <c r="J29" s="29">
        <v>60</v>
      </c>
      <c r="K29" s="30">
        <f t="shared" si="0"/>
        <v>600</v>
      </c>
      <c r="L29" s="31">
        <f t="shared" si="1"/>
        <v>14147.999999999998</v>
      </c>
      <c r="M29" s="32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</row>
    <row r="30" spans="1:58" ht="21.75" customHeight="1">
      <c r="A30" s="12" t="s">
        <v>56</v>
      </c>
      <c r="B30" s="13" t="s">
        <v>44</v>
      </c>
      <c r="C30" s="13" t="s">
        <v>22</v>
      </c>
      <c r="D30" s="14" t="s">
        <v>30</v>
      </c>
      <c r="E30" s="14" t="s">
        <v>26</v>
      </c>
      <c r="F30" s="15">
        <v>0.3333333333333333</v>
      </c>
      <c r="G30" s="15">
        <v>0.75</v>
      </c>
      <c r="H30" s="16">
        <v>10</v>
      </c>
      <c r="I30" s="17">
        <v>23.58</v>
      </c>
      <c r="J30" s="18">
        <v>80</v>
      </c>
      <c r="K30" s="19">
        <f t="shared" si="0"/>
        <v>800</v>
      </c>
      <c r="L30" s="20">
        <f t="shared" si="1"/>
        <v>18864</v>
      </c>
      <c r="M30" s="21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</row>
    <row r="31" spans="1:58" s="34" customFormat="1" ht="21.75" customHeight="1">
      <c r="A31" s="23" t="s">
        <v>57</v>
      </c>
      <c r="B31" s="24" t="s">
        <v>44</v>
      </c>
      <c r="C31" s="24" t="s">
        <v>22</v>
      </c>
      <c r="D31" s="25" t="s">
        <v>32</v>
      </c>
      <c r="E31" s="25" t="s">
        <v>33</v>
      </c>
      <c r="F31" s="26">
        <v>0.3333333333333333</v>
      </c>
      <c r="G31" s="26">
        <v>0.75</v>
      </c>
      <c r="H31" s="27">
        <v>10</v>
      </c>
      <c r="I31" s="28">
        <v>23.58</v>
      </c>
      <c r="J31" s="29">
        <v>45</v>
      </c>
      <c r="K31" s="30">
        <f t="shared" si="0"/>
        <v>450</v>
      </c>
      <c r="L31" s="31">
        <f t="shared" si="1"/>
        <v>10611</v>
      </c>
      <c r="M31" s="32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</row>
    <row r="32" spans="1:58" ht="21.75" customHeight="1">
      <c r="A32" s="12" t="s">
        <v>58</v>
      </c>
      <c r="B32" s="13" t="s">
        <v>44</v>
      </c>
      <c r="C32" s="13" t="s">
        <v>22</v>
      </c>
      <c r="D32" s="14" t="s">
        <v>59</v>
      </c>
      <c r="E32" s="14" t="s">
        <v>47</v>
      </c>
      <c r="F32" s="15">
        <v>0.3333333333333333</v>
      </c>
      <c r="G32" s="15">
        <v>0.08333333333333333</v>
      </c>
      <c r="H32" s="16">
        <v>18</v>
      </c>
      <c r="I32" s="17">
        <v>23.58</v>
      </c>
      <c r="J32" s="18">
        <v>150</v>
      </c>
      <c r="K32" s="19">
        <f t="shared" si="0"/>
        <v>2700</v>
      </c>
      <c r="L32" s="20">
        <f t="shared" si="1"/>
        <v>63665.99999999999</v>
      </c>
      <c r="M32" s="21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</row>
    <row r="33" spans="1:58" ht="21.75" customHeight="1">
      <c r="A33" s="23" t="s">
        <v>60</v>
      </c>
      <c r="B33" s="24" t="s">
        <v>44</v>
      </c>
      <c r="C33" s="24" t="s">
        <v>22</v>
      </c>
      <c r="D33" s="25" t="s">
        <v>61</v>
      </c>
      <c r="E33" s="25" t="s">
        <v>24</v>
      </c>
      <c r="F33" s="26">
        <v>0.75</v>
      </c>
      <c r="G33" s="26">
        <v>0.08333333333333333</v>
      </c>
      <c r="H33" s="27">
        <v>8</v>
      </c>
      <c r="I33" s="28">
        <v>23.58</v>
      </c>
      <c r="J33" s="29">
        <v>100</v>
      </c>
      <c r="K33" s="30">
        <f t="shared" si="0"/>
        <v>800</v>
      </c>
      <c r="L33" s="31">
        <f t="shared" si="1"/>
        <v>18864</v>
      </c>
      <c r="M33" s="21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</row>
    <row r="34" spans="1:58" s="34" customFormat="1" ht="21.75" customHeight="1">
      <c r="A34" s="12" t="s">
        <v>62</v>
      </c>
      <c r="B34" s="13" t="s">
        <v>44</v>
      </c>
      <c r="C34" s="13" t="s">
        <v>22</v>
      </c>
      <c r="D34" s="14" t="s">
        <v>63</v>
      </c>
      <c r="E34" s="14" t="s">
        <v>47</v>
      </c>
      <c r="F34" s="15">
        <v>0.3333333333333333</v>
      </c>
      <c r="G34" s="15">
        <v>0.08333333333333333</v>
      </c>
      <c r="H34" s="16">
        <v>18</v>
      </c>
      <c r="I34" s="17">
        <v>23.58</v>
      </c>
      <c r="J34" s="18">
        <v>120</v>
      </c>
      <c r="K34" s="19">
        <f t="shared" si="0"/>
        <v>2160</v>
      </c>
      <c r="L34" s="20">
        <f t="shared" si="1"/>
        <v>50932.799999999996</v>
      </c>
      <c r="M34" s="32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</row>
    <row r="35" spans="1:58" ht="21.75" customHeight="1">
      <c r="A35" s="23" t="s">
        <v>64</v>
      </c>
      <c r="B35" s="24" t="s">
        <v>44</v>
      </c>
      <c r="C35" s="24" t="s">
        <v>22</v>
      </c>
      <c r="D35" s="25" t="s">
        <v>65</v>
      </c>
      <c r="E35" s="25" t="s">
        <v>20</v>
      </c>
      <c r="F35" s="26">
        <v>0.3333333333333333</v>
      </c>
      <c r="G35" s="26">
        <v>0.08333333333333333</v>
      </c>
      <c r="H35" s="27">
        <v>18</v>
      </c>
      <c r="I35" s="28">
        <v>23.58</v>
      </c>
      <c r="J35" s="29">
        <v>100</v>
      </c>
      <c r="K35" s="30">
        <f t="shared" si="0"/>
        <v>1800</v>
      </c>
      <c r="L35" s="31">
        <f t="shared" si="1"/>
        <v>42444</v>
      </c>
      <c r="M35" s="21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</row>
    <row r="36" spans="1:58" s="34" customFormat="1" ht="21.75" customHeight="1">
      <c r="A36" s="12" t="s">
        <v>66</v>
      </c>
      <c r="B36" s="13" t="s">
        <v>44</v>
      </c>
      <c r="C36" s="13" t="s">
        <v>22</v>
      </c>
      <c r="D36" s="14" t="s">
        <v>67</v>
      </c>
      <c r="E36" s="14" t="s">
        <v>24</v>
      </c>
      <c r="F36" s="15">
        <v>0.3333333333333333</v>
      </c>
      <c r="G36" s="15">
        <v>0.08333333333333333</v>
      </c>
      <c r="H36" s="16">
        <v>18</v>
      </c>
      <c r="I36" s="17">
        <v>23.58</v>
      </c>
      <c r="J36" s="18">
        <v>100</v>
      </c>
      <c r="K36" s="19">
        <f t="shared" si="0"/>
        <v>1800</v>
      </c>
      <c r="L36" s="20">
        <f t="shared" si="1"/>
        <v>42444</v>
      </c>
      <c r="M36" s="32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</row>
    <row r="37" spans="1:58" ht="21.75" customHeight="1">
      <c r="A37" s="23" t="s">
        <v>68</v>
      </c>
      <c r="B37" s="24" t="s">
        <v>44</v>
      </c>
      <c r="C37" s="24" t="s">
        <v>22</v>
      </c>
      <c r="D37" s="25" t="s">
        <v>69</v>
      </c>
      <c r="E37" s="25" t="s">
        <v>33</v>
      </c>
      <c r="F37" s="26">
        <v>0.5</v>
      </c>
      <c r="G37" s="26">
        <v>0.9166666666666666</v>
      </c>
      <c r="H37" s="27">
        <v>10</v>
      </c>
      <c r="I37" s="28">
        <v>23.58</v>
      </c>
      <c r="J37" s="29">
        <v>60</v>
      </c>
      <c r="K37" s="30">
        <f t="shared" si="0"/>
        <v>600</v>
      </c>
      <c r="L37" s="31">
        <f t="shared" si="1"/>
        <v>14147.999999999998</v>
      </c>
      <c r="M37" s="37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</row>
    <row r="38" spans="1:58" s="34" customFormat="1" ht="21.75" customHeight="1">
      <c r="A38" s="12" t="s">
        <v>70</v>
      </c>
      <c r="B38" s="13" t="s">
        <v>44</v>
      </c>
      <c r="C38" s="13" t="s">
        <v>22</v>
      </c>
      <c r="D38" s="14" t="s">
        <v>71</v>
      </c>
      <c r="E38" s="14" t="s">
        <v>47</v>
      </c>
      <c r="F38" s="15">
        <v>0.75</v>
      </c>
      <c r="G38" s="15">
        <v>0.08333333333333333</v>
      </c>
      <c r="H38" s="16">
        <v>8</v>
      </c>
      <c r="I38" s="17">
        <v>23.58</v>
      </c>
      <c r="J38" s="18">
        <v>150</v>
      </c>
      <c r="K38" s="19">
        <f t="shared" si="0"/>
        <v>1200</v>
      </c>
      <c r="L38" s="20">
        <f t="shared" si="1"/>
        <v>28295.999999999996</v>
      </c>
      <c r="M38" s="32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</row>
    <row r="39" spans="1:58" ht="16.5" customHeight="1">
      <c r="A39" s="23" t="s">
        <v>72</v>
      </c>
      <c r="B39" s="24" t="s">
        <v>44</v>
      </c>
      <c r="C39" s="24" t="s">
        <v>22</v>
      </c>
      <c r="D39" s="25" t="s">
        <v>65</v>
      </c>
      <c r="E39" s="25" t="s">
        <v>20</v>
      </c>
      <c r="F39" s="26">
        <v>0.3333333333333333</v>
      </c>
      <c r="G39" s="26">
        <v>0.08333333333333333</v>
      </c>
      <c r="H39" s="27">
        <v>18</v>
      </c>
      <c r="I39" s="28">
        <v>23.58</v>
      </c>
      <c r="J39" s="29">
        <v>100</v>
      </c>
      <c r="K39" s="30">
        <f t="shared" si="0"/>
        <v>1800</v>
      </c>
      <c r="L39" s="31">
        <f t="shared" si="1"/>
        <v>42444</v>
      </c>
      <c r="M39" s="90">
        <f>SUM(L39:L77)</f>
        <v>1134315.9000000001</v>
      </c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</row>
    <row r="40" spans="1:58" s="34" customFormat="1" ht="16.5" customHeight="1">
      <c r="A40" s="12" t="s">
        <v>73</v>
      </c>
      <c r="B40" s="13" t="s">
        <v>44</v>
      </c>
      <c r="C40" s="13" t="s">
        <v>22</v>
      </c>
      <c r="D40" s="14" t="s">
        <v>67</v>
      </c>
      <c r="E40" s="14" t="s">
        <v>24</v>
      </c>
      <c r="F40" s="15">
        <v>0.3333333333333333</v>
      </c>
      <c r="G40" s="15">
        <v>0.08333333333333333</v>
      </c>
      <c r="H40" s="16">
        <v>18</v>
      </c>
      <c r="I40" s="17">
        <v>23.58</v>
      </c>
      <c r="J40" s="18">
        <v>100</v>
      </c>
      <c r="K40" s="19">
        <f t="shared" si="0"/>
        <v>1800</v>
      </c>
      <c r="L40" s="20">
        <f t="shared" si="1"/>
        <v>42444</v>
      </c>
      <c r="M40" s="90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</row>
    <row r="41" spans="1:58" ht="16.5" customHeight="1">
      <c r="A41" s="23" t="s">
        <v>74</v>
      </c>
      <c r="B41" s="24" t="s">
        <v>44</v>
      </c>
      <c r="C41" s="24" t="s">
        <v>22</v>
      </c>
      <c r="D41" s="25" t="s">
        <v>69</v>
      </c>
      <c r="E41" s="25" t="s">
        <v>33</v>
      </c>
      <c r="F41" s="26">
        <v>0.5</v>
      </c>
      <c r="G41" s="26">
        <v>0.9166666666666666</v>
      </c>
      <c r="H41" s="27">
        <v>10</v>
      </c>
      <c r="I41" s="28">
        <v>23.58</v>
      </c>
      <c r="J41" s="29">
        <v>60</v>
      </c>
      <c r="K41" s="30">
        <f t="shared" si="0"/>
        <v>600</v>
      </c>
      <c r="L41" s="31">
        <f t="shared" si="1"/>
        <v>14147.999999999998</v>
      </c>
      <c r="M41" s="90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</row>
    <row r="42" spans="1:58" s="34" customFormat="1" ht="16.5" customHeight="1">
      <c r="A42" s="12" t="s">
        <v>75</v>
      </c>
      <c r="B42" s="13" t="s">
        <v>44</v>
      </c>
      <c r="C42" s="13" t="s">
        <v>22</v>
      </c>
      <c r="D42" s="14" t="s">
        <v>71</v>
      </c>
      <c r="E42" s="14" t="s">
        <v>47</v>
      </c>
      <c r="F42" s="15">
        <v>0.75</v>
      </c>
      <c r="G42" s="15">
        <v>0.08333333333333333</v>
      </c>
      <c r="H42" s="16">
        <v>8</v>
      </c>
      <c r="I42" s="17">
        <v>23.58</v>
      </c>
      <c r="J42" s="18">
        <v>150</v>
      </c>
      <c r="K42" s="19">
        <f t="shared" si="0"/>
        <v>1200</v>
      </c>
      <c r="L42" s="20">
        <f t="shared" si="1"/>
        <v>28295.999999999996</v>
      </c>
      <c r="M42" s="90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</row>
    <row r="43" spans="1:58" ht="16.5" customHeight="1">
      <c r="A43" s="23" t="s">
        <v>76</v>
      </c>
      <c r="B43" s="24" t="s">
        <v>44</v>
      </c>
      <c r="C43" s="24" t="s">
        <v>22</v>
      </c>
      <c r="D43" s="25" t="s">
        <v>77</v>
      </c>
      <c r="E43" s="25" t="s">
        <v>78</v>
      </c>
      <c r="F43" s="26">
        <v>0.5833333333333334</v>
      </c>
      <c r="G43" s="26">
        <v>0.8333333333333334</v>
      </c>
      <c r="H43" s="27">
        <v>6</v>
      </c>
      <c r="I43" s="28">
        <v>23.58</v>
      </c>
      <c r="J43" s="29">
        <v>30</v>
      </c>
      <c r="K43" s="30">
        <f t="shared" si="0"/>
        <v>180</v>
      </c>
      <c r="L43" s="31">
        <f t="shared" si="1"/>
        <v>4244.4</v>
      </c>
      <c r="M43" s="90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</row>
    <row r="44" spans="1:58" s="34" customFormat="1" ht="16.5" customHeight="1">
      <c r="A44" s="12" t="s">
        <v>79</v>
      </c>
      <c r="B44" s="13" t="s">
        <v>44</v>
      </c>
      <c r="C44" s="13" t="s">
        <v>22</v>
      </c>
      <c r="D44" s="14" t="s">
        <v>80</v>
      </c>
      <c r="E44" s="14" t="s">
        <v>20</v>
      </c>
      <c r="F44" s="15">
        <v>0.3333333333333333</v>
      </c>
      <c r="G44" s="15">
        <v>0.08333333333333333</v>
      </c>
      <c r="H44" s="16">
        <v>18</v>
      </c>
      <c r="I44" s="17">
        <v>23.58</v>
      </c>
      <c r="J44" s="18">
        <v>100</v>
      </c>
      <c r="K44" s="19">
        <f t="shared" si="0"/>
        <v>1800</v>
      </c>
      <c r="L44" s="20">
        <f t="shared" si="1"/>
        <v>42444</v>
      </c>
      <c r="M44" s="90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</row>
    <row r="45" spans="1:58" ht="16.5" customHeight="1">
      <c r="A45" s="23" t="s">
        <v>81</v>
      </c>
      <c r="B45" s="24" t="s">
        <v>44</v>
      </c>
      <c r="C45" s="24" t="s">
        <v>22</v>
      </c>
      <c r="D45" s="25" t="s">
        <v>67</v>
      </c>
      <c r="E45" s="25" t="s">
        <v>24</v>
      </c>
      <c r="F45" s="26">
        <v>0.3333333333333333</v>
      </c>
      <c r="G45" s="26">
        <v>0.08333333333333333</v>
      </c>
      <c r="H45" s="27">
        <v>18</v>
      </c>
      <c r="I45" s="28">
        <v>23.58</v>
      </c>
      <c r="J45" s="29">
        <v>100</v>
      </c>
      <c r="K45" s="30">
        <f t="shared" si="0"/>
        <v>1800</v>
      </c>
      <c r="L45" s="31">
        <f t="shared" si="1"/>
        <v>42444</v>
      </c>
      <c r="M45" s="90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</row>
    <row r="46" spans="1:58" s="34" customFormat="1" ht="16.5" customHeight="1">
      <c r="A46" s="12" t="s">
        <v>82</v>
      </c>
      <c r="B46" s="13" t="s">
        <v>44</v>
      </c>
      <c r="C46" s="13" t="s">
        <v>22</v>
      </c>
      <c r="D46" s="14" t="s">
        <v>83</v>
      </c>
      <c r="E46" s="14" t="s">
        <v>33</v>
      </c>
      <c r="F46" s="15">
        <v>0.5</v>
      </c>
      <c r="G46" s="15">
        <v>0.9166666666666666</v>
      </c>
      <c r="H46" s="16">
        <v>10</v>
      </c>
      <c r="I46" s="17">
        <v>23.58</v>
      </c>
      <c r="J46" s="18">
        <v>60</v>
      </c>
      <c r="K46" s="19">
        <f t="shared" si="0"/>
        <v>600</v>
      </c>
      <c r="L46" s="20">
        <f t="shared" si="1"/>
        <v>14147.999999999998</v>
      </c>
      <c r="M46" s="90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33"/>
      <c r="BE46" s="33"/>
      <c r="BF46" s="33"/>
    </row>
    <row r="47" spans="1:58" ht="16.5" customHeight="1">
      <c r="A47" s="23" t="s">
        <v>84</v>
      </c>
      <c r="B47" s="24" t="s">
        <v>44</v>
      </c>
      <c r="C47" s="24" t="s">
        <v>22</v>
      </c>
      <c r="D47" s="25" t="s">
        <v>71</v>
      </c>
      <c r="E47" s="25" t="s">
        <v>47</v>
      </c>
      <c r="F47" s="26">
        <v>0.75</v>
      </c>
      <c r="G47" s="26">
        <v>0.08333333333333333</v>
      </c>
      <c r="H47" s="27">
        <v>8</v>
      </c>
      <c r="I47" s="28">
        <v>23.58</v>
      </c>
      <c r="J47" s="29">
        <v>150</v>
      </c>
      <c r="K47" s="30">
        <f t="shared" si="0"/>
        <v>1200</v>
      </c>
      <c r="L47" s="31">
        <f t="shared" si="1"/>
        <v>28295.999999999996</v>
      </c>
      <c r="M47" s="90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</row>
    <row r="48" spans="1:58" s="34" customFormat="1" ht="16.5" customHeight="1">
      <c r="A48" s="12" t="s">
        <v>85</v>
      </c>
      <c r="B48" s="13" t="s">
        <v>44</v>
      </c>
      <c r="C48" s="13" t="s">
        <v>22</v>
      </c>
      <c r="D48" s="14" t="s">
        <v>65</v>
      </c>
      <c r="E48" s="14" t="s">
        <v>20</v>
      </c>
      <c r="F48" s="15">
        <v>0.3333333333333333</v>
      </c>
      <c r="G48" s="15">
        <v>0.08333333333333333</v>
      </c>
      <c r="H48" s="16">
        <v>18</v>
      </c>
      <c r="I48" s="17">
        <v>23.58</v>
      </c>
      <c r="J48" s="18">
        <v>100</v>
      </c>
      <c r="K48" s="19">
        <f t="shared" si="0"/>
        <v>1800</v>
      </c>
      <c r="L48" s="20">
        <f t="shared" si="1"/>
        <v>42444</v>
      </c>
      <c r="M48" s="90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</row>
    <row r="49" spans="1:58" ht="16.5" customHeight="1">
      <c r="A49" s="23" t="s">
        <v>86</v>
      </c>
      <c r="B49" s="24" t="s">
        <v>44</v>
      </c>
      <c r="C49" s="24" t="s">
        <v>22</v>
      </c>
      <c r="D49" s="25" t="s">
        <v>67</v>
      </c>
      <c r="E49" s="25" t="s">
        <v>24</v>
      </c>
      <c r="F49" s="26">
        <v>0.3333333333333333</v>
      </c>
      <c r="G49" s="26">
        <v>2.0833333333333335</v>
      </c>
      <c r="H49" s="27">
        <v>18</v>
      </c>
      <c r="I49" s="28">
        <v>23.58</v>
      </c>
      <c r="J49" s="29">
        <v>100</v>
      </c>
      <c r="K49" s="30">
        <f t="shared" si="0"/>
        <v>1800</v>
      </c>
      <c r="L49" s="31">
        <f t="shared" si="1"/>
        <v>42444</v>
      </c>
      <c r="M49" s="90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</row>
    <row r="50" spans="1:58" s="34" customFormat="1" ht="16.5" customHeight="1">
      <c r="A50" s="12" t="s">
        <v>87</v>
      </c>
      <c r="B50" s="13" t="s">
        <v>44</v>
      </c>
      <c r="C50" s="13" t="s">
        <v>22</v>
      </c>
      <c r="D50" s="14" t="s">
        <v>83</v>
      </c>
      <c r="E50" s="14" t="s">
        <v>33</v>
      </c>
      <c r="F50" s="15">
        <v>0.5</v>
      </c>
      <c r="G50" s="15">
        <v>0.9166666666666666</v>
      </c>
      <c r="H50" s="16">
        <v>10</v>
      </c>
      <c r="I50" s="17">
        <v>23.58</v>
      </c>
      <c r="J50" s="18">
        <v>60</v>
      </c>
      <c r="K50" s="19">
        <f t="shared" si="0"/>
        <v>600</v>
      </c>
      <c r="L50" s="20">
        <f t="shared" si="1"/>
        <v>14147.999999999998</v>
      </c>
      <c r="M50" s="90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</row>
    <row r="51" spans="1:58" ht="16.5" customHeight="1">
      <c r="A51" s="23" t="s">
        <v>88</v>
      </c>
      <c r="B51" s="24" t="s">
        <v>44</v>
      </c>
      <c r="C51" s="24" t="s">
        <v>22</v>
      </c>
      <c r="D51" s="25" t="s">
        <v>71</v>
      </c>
      <c r="E51" s="25" t="s">
        <v>47</v>
      </c>
      <c r="F51" s="26">
        <v>0.75</v>
      </c>
      <c r="G51" s="26">
        <v>4.083333333333333</v>
      </c>
      <c r="H51" s="27">
        <v>8</v>
      </c>
      <c r="I51" s="28">
        <v>23.58</v>
      </c>
      <c r="J51" s="29">
        <v>150</v>
      </c>
      <c r="K51" s="30">
        <f t="shared" si="0"/>
        <v>1200</v>
      </c>
      <c r="L51" s="31">
        <f t="shared" si="1"/>
        <v>28295.999999999996</v>
      </c>
      <c r="M51" s="90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</row>
    <row r="52" spans="1:58" s="34" customFormat="1" ht="16.5" customHeight="1">
      <c r="A52" s="12" t="s">
        <v>89</v>
      </c>
      <c r="B52" s="13" t="s">
        <v>44</v>
      </c>
      <c r="C52" s="13" t="s">
        <v>22</v>
      </c>
      <c r="D52" s="14" t="s">
        <v>77</v>
      </c>
      <c r="E52" s="14" t="s">
        <v>78</v>
      </c>
      <c r="F52" s="15">
        <v>0.5833333333333334</v>
      </c>
      <c r="G52" s="15">
        <v>0.9166666666666666</v>
      </c>
      <c r="H52" s="16">
        <v>8</v>
      </c>
      <c r="I52" s="17">
        <v>23.58</v>
      </c>
      <c r="J52" s="18">
        <v>30</v>
      </c>
      <c r="K52" s="19">
        <f t="shared" si="0"/>
        <v>240</v>
      </c>
      <c r="L52" s="20">
        <f t="shared" si="1"/>
        <v>5659.2</v>
      </c>
      <c r="M52" s="90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</row>
    <row r="53" spans="1:58" ht="16.5" customHeight="1">
      <c r="A53" s="23" t="s">
        <v>90</v>
      </c>
      <c r="B53" s="24" t="s">
        <v>91</v>
      </c>
      <c r="C53" s="24" t="s">
        <v>22</v>
      </c>
      <c r="D53" s="25" t="s">
        <v>92</v>
      </c>
      <c r="E53" s="25" t="s">
        <v>93</v>
      </c>
      <c r="F53" s="26">
        <v>0.3333333333333333</v>
      </c>
      <c r="G53" s="26">
        <v>0.08333333333333333</v>
      </c>
      <c r="H53" s="27">
        <v>18</v>
      </c>
      <c r="I53" s="28">
        <v>23.58</v>
      </c>
      <c r="J53" s="29">
        <v>70</v>
      </c>
      <c r="K53" s="30">
        <f t="shared" si="0"/>
        <v>1260</v>
      </c>
      <c r="L53" s="31">
        <f t="shared" si="1"/>
        <v>29710.8</v>
      </c>
      <c r="M53" s="90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</row>
    <row r="54" spans="1:58" s="34" customFormat="1" ht="16.5" customHeight="1">
      <c r="A54" s="12" t="s">
        <v>94</v>
      </c>
      <c r="B54" s="13" t="s">
        <v>91</v>
      </c>
      <c r="C54" s="13" t="s">
        <v>22</v>
      </c>
      <c r="D54" s="14" t="s">
        <v>95</v>
      </c>
      <c r="E54" s="14" t="s">
        <v>47</v>
      </c>
      <c r="F54" s="15">
        <v>0.4166666666666667</v>
      </c>
      <c r="G54" s="15">
        <v>0</v>
      </c>
      <c r="H54" s="16">
        <v>14</v>
      </c>
      <c r="I54" s="17">
        <v>23.58</v>
      </c>
      <c r="J54" s="18">
        <v>80</v>
      </c>
      <c r="K54" s="19">
        <f t="shared" si="0"/>
        <v>1120</v>
      </c>
      <c r="L54" s="20">
        <f t="shared" si="1"/>
        <v>26409.6</v>
      </c>
      <c r="M54" s="90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3"/>
    </row>
    <row r="55" spans="1:58" ht="16.5" customHeight="1">
      <c r="A55" s="23" t="s">
        <v>96</v>
      </c>
      <c r="B55" s="24" t="s">
        <v>91</v>
      </c>
      <c r="C55" s="24" t="s">
        <v>15</v>
      </c>
      <c r="D55" s="25" t="s">
        <v>97</v>
      </c>
      <c r="E55" s="25" t="s">
        <v>98</v>
      </c>
      <c r="F55" s="26">
        <v>0.7083333333333334</v>
      </c>
      <c r="G55" s="26">
        <v>0.9583333333333334</v>
      </c>
      <c r="H55" s="27">
        <v>6</v>
      </c>
      <c r="I55" s="28">
        <v>23.58</v>
      </c>
      <c r="J55" s="29">
        <v>80</v>
      </c>
      <c r="K55" s="30">
        <f t="shared" si="0"/>
        <v>480</v>
      </c>
      <c r="L55" s="31">
        <f t="shared" si="1"/>
        <v>11318.4</v>
      </c>
      <c r="M55" s="90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</row>
    <row r="56" spans="1:58" s="34" customFormat="1" ht="16.5" customHeight="1">
      <c r="A56" s="12" t="s">
        <v>99</v>
      </c>
      <c r="B56" s="13" t="s">
        <v>100</v>
      </c>
      <c r="C56" s="13" t="s">
        <v>22</v>
      </c>
      <c r="D56" s="14" t="s">
        <v>101</v>
      </c>
      <c r="E56" s="14" t="s">
        <v>102</v>
      </c>
      <c r="F56" s="15">
        <v>0.5</v>
      </c>
      <c r="G56" s="15">
        <v>0.08333333333333333</v>
      </c>
      <c r="H56" s="16">
        <v>14</v>
      </c>
      <c r="I56" s="17">
        <v>23.58</v>
      </c>
      <c r="J56" s="18">
        <v>100</v>
      </c>
      <c r="K56" s="19">
        <f t="shared" si="0"/>
        <v>1400</v>
      </c>
      <c r="L56" s="20">
        <f t="shared" si="1"/>
        <v>33012</v>
      </c>
      <c r="M56" s="90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</row>
    <row r="57" spans="1:58" ht="16.5" customHeight="1">
      <c r="A57" s="23" t="s">
        <v>103</v>
      </c>
      <c r="B57" s="24" t="s">
        <v>100</v>
      </c>
      <c r="C57" s="24" t="s">
        <v>22</v>
      </c>
      <c r="D57" s="25" t="s">
        <v>104</v>
      </c>
      <c r="E57" s="25" t="s">
        <v>20</v>
      </c>
      <c r="F57" s="26">
        <v>0.3333333333333333</v>
      </c>
      <c r="G57" s="26">
        <v>0.8333333333333334</v>
      </c>
      <c r="H57" s="27">
        <v>12</v>
      </c>
      <c r="I57" s="28">
        <v>23.58</v>
      </c>
      <c r="J57" s="29">
        <v>40</v>
      </c>
      <c r="K57" s="30">
        <f t="shared" si="0"/>
        <v>480</v>
      </c>
      <c r="L57" s="31">
        <f t="shared" si="1"/>
        <v>11318.4</v>
      </c>
      <c r="M57" s="90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</row>
    <row r="58" spans="1:58" s="34" customFormat="1" ht="16.5" customHeight="1">
      <c r="A58" s="12" t="s">
        <v>105</v>
      </c>
      <c r="B58" s="13" t="s">
        <v>100</v>
      </c>
      <c r="C58" s="13" t="s">
        <v>15</v>
      </c>
      <c r="D58" s="14" t="s">
        <v>97</v>
      </c>
      <c r="E58" s="14" t="s">
        <v>98</v>
      </c>
      <c r="F58" s="15">
        <v>0.7083333333333334</v>
      </c>
      <c r="G58" s="15">
        <v>0.9583333333333334</v>
      </c>
      <c r="H58" s="16">
        <v>6</v>
      </c>
      <c r="I58" s="17">
        <v>23.58</v>
      </c>
      <c r="J58" s="18">
        <v>80</v>
      </c>
      <c r="K58" s="19">
        <f t="shared" si="0"/>
        <v>480</v>
      </c>
      <c r="L58" s="20">
        <f t="shared" si="1"/>
        <v>11318.4</v>
      </c>
      <c r="M58" s="90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</row>
    <row r="59" spans="1:58" ht="16.5" customHeight="1">
      <c r="A59" s="23" t="s">
        <v>106</v>
      </c>
      <c r="B59" s="24" t="s">
        <v>100</v>
      </c>
      <c r="C59" s="24" t="s">
        <v>15</v>
      </c>
      <c r="D59" s="25" t="s">
        <v>107</v>
      </c>
      <c r="E59" s="25" t="s">
        <v>98</v>
      </c>
      <c r="F59" s="26">
        <v>0.7083333333333334</v>
      </c>
      <c r="G59" s="26">
        <v>0.9583333333333334</v>
      </c>
      <c r="H59" s="27">
        <v>6</v>
      </c>
      <c r="I59" s="28">
        <v>23.58</v>
      </c>
      <c r="J59" s="29">
        <v>80</v>
      </c>
      <c r="K59" s="30">
        <f t="shared" si="0"/>
        <v>480</v>
      </c>
      <c r="L59" s="31">
        <f t="shared" si="1"/>
        <v>11318.4</v>
      </c>
      <c r="M59" s="90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</row>
    <row r="60" spans="1:58" s="34" customFormat="1" ht="16.5" customHeight="1">
      <c r="A60" s="12" t="s">
        <v>108</v>
      </c>
      <c r="B60" s="13" t="s">
        <v>109</v>
      </c>
      <c r="C60" s="13" t="s">
        <v>22</v>
      </c>
      <c r="D60" s="14" t="s">
        <v>110</v>
      </c>
      <c r="E60" s="14" t="s">
        <v>111</v>
      </c>
      <c r="F60" s="15">
        <v>0.5</v>
      </c>
      <c r="G60" s="15">
        <v>0.08333333333333333</v>
      </c>
      <c r="H60" s="16">
        <v>14</v>
      </c>
      <c r="I60" s="17">
        <v>23.58</v>
      </c>
      <c r="J60" s="18">
        <v>75</v>
      </c>
      <c r="K60" s="19">
        <f t="shared" si="0"/>
        <v>1050</v>
      </c>
      <c r="L60" s="20">
        <f t="shared" si="1"/>
        <v>24759</v>
      </c>
      <c r="M60" s="90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33"/>
      <c r="BF60" s="33"/>
    </row>
    <row r="61" spans="1:58" ht="16.5" customHeight="1">
      <c r="A61" s="23" t="s">
        <v>112</v>
      </c>
      <c r="B61" s="24" t="s">
        <v>109</v>
      </c>
      <c r="C61" s="24" t="s">
        <v>22</v>
      </c>
      <c r="D61" s="25" t="s">
        <v>113</v>
      </c>
      <c r="E61" s="25" t="s">
        <v>47</v>
      </c>
      <c r="F61" s="26">
        <v>0.3333333333333333</v>
      </c>
      <c r="G61" s="26">
        <v>0.08333333333333333</v>
      </c>
      <c r="H61" s="27">
        <v>18</v>
      </c>
      <c r="I61" s="28">
        <v>23.58</v>
      </c>
      <c r="J61" s="29">
        <v>90</v>
      </c>
      <c r="K61" s="30">
        <f t="shared" si="0"/>
        <v>1620</v>
      </c>
      <c r="L61" s="31">
        <f t="shared" si="1"/>
        <v>38199.6</v>
      </c>
      <c r="M61" s="90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</row>
    <row r="62" spans="1:58" s="34" customFormat="1" ht="16.5" customHeight="1">
      <c r="A62" s="12" t="s">
        <v>114</v>
      </c>
      <c r="B62" s="13" t="s">
        <v>109</v>
      </c>
      <c r="C62" s="13" t="s">
        <v>22</v>
      </c>
      <c r="D62" s="14" t="s">
        <v>115</v>
      </c>
      <c r="E62" s="14" t="s">
        <v>47</v>
      </c>
      <c r="F62" s="15">
        <v>0.3333333333333333</v>
      </c>
      <c r="G62" s="15">
        <v>0.08333333333333333</v>
      </c>
      <c r="H62" s="16">
        <v>18</v>
      </c>
      <c r="I62" s="17">
        <v>23.58</v>
      </c>
      <c r="J62" s="18">
        <v>200</v>
      </c>
      <c r="K62" s="19">
        <f t="shared" si="0"/>
        <v>3600</v>
      </c>
      <c r="L62" s="20">
        <f t="shared" si="1"/>
        <v>84888</v>
      </c>
      <c r="M62" s="90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3"/>
      <c r="BD62" s="33"/>
      <c r="BE62" s="33"/>
      <c r="BF62" s="33"/>
    </row>
    <row r="63" spans="1:58" ht="16.5" customHeight="1">
      <c r="A63" s="23" t="s">
        <v>116</v>
      </c>
      <c r="B63" s="24" t="s">
        <v>109</v>
      </c>
      <c r="C63" s="24" t="s">
        <v>22</v>
      </c>
      <c r="D63" s="25" t="s">
        <v>117</v>
      </c>
      <c r="E63" s="25" t="s">
        <v>118</v>
      </c>
      <c r="F63" s="26">
        <v>0.3333333333333333</v>
      </c>
      <c r="G63" s="26">
        <v>0.75</v>
      </c>
      <c r="H63" s="27">
        <v>10</v>
      </c>
      <c r="I63" s="28">
        <v>23.58</v>
      </c>
      <c r="J63" s="29">
        <v>50</v>
      </c>
      <c r="K63" s="30">
        <f t="shared" si="0"/>
        <v>500</v>
      </c>
      <c r="L63" s="31">
        <f t="shared" si="1"/>
        <v>11790</v>
      </c>
      <c r="M63" s="90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</row>
    <row r="64" spans="1:58" s="34" customFormat="1" ht="16.5" customHeight="1">
      <c r="A64" s="12" t="s">
        <v>119</v>
      </c>
      <c r="B64" s="13" t="s">
        <v>109</v>
      </c>
      <c r="C64" s="13" t="s">
        <v>15</v>
      </c>
      <c r="D64" s="14" t="s">
        <v>97</v>
      </c>
      <c r="E64" s="14" t="s">
        <v>98</v>
      </c>
      <c r="F64" s="15">
        <v>0.7083333333333334</v>
      </c>
      <c r="G64" s="15">
        <v>0.9583333333333334</v>
      </c>
      <c r="H64" s="16">
        <v>6</v>
      </c>
      <c r="I64" s="17">
        <v>23.58</v>
      </c>
      <c r="J64" s="18">
        <v>80</v>
      </c>
      <c r="K64" s="19">
        <f t="shared" si="0"/>
        <v>480</v>
      </c>
      <c r="L64" s="20">
        <f t="shared" si="1"/>
        <v>11318.4</v>
      </c>
      <c r="M64" s="90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33"/>
    </row>
    <row r="65" spans="1:58" ht="16.5" customHeight="1">
      <c r="A65" s="23" t="s">
        <v>120</v>
      </c>
      <c r="B65" s="24" t="s">
        <v>109</v>
      </c>
      <c r="C65" s="24" t="s">
        <v>15</v>
      </c>
      <c r="D65" s="25" t="s">
        <v>121</v>
      </c>
      <c r="E65" s="25" t="s">
        <v>98</v>
      </c>
      <c r="F65" s="26">
        <v>0.3333333333333333</v>
      </c>
      <c r="G65" s="26">
        <v>0.6666666666666666</v>
      </c>
      <c r="H65" s="27">
        <v>8</v>
      </c>
      <c r="I65" s="28">
        <v>23.58</v>
      </c>
      <c r="J65" s="29">
        <v>40</v>
      </c>
      <c r="K65" s="30">
        <f t="shared" si="0"/>
        <v>320</v>
      </c>
      <c r="L65" s="31">
        <f t="shared" si="1"/>
        <v>7545.599999999999</v>
      </c>
      <c r="M65" s="90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</row>
    <row r="66" spans="1:58" s="34" customFormat="1" ht="16.5" customHeight="1">
      <c r="A66" s="12" t="s">
        <v>122</v>
      </c>
      <c r="B66" s="13" t="s">
        <v>123</v>
      </c>
      <c r="C66" s="13" t="s">
        <v>22</v>
      </c>
      <c r="D66" s="14" t="s">
        <v>124</v>
      </c>
      <c r="E66" s="14" t="s">
        <v>125</v>
      </c>
      <c r="F66" s="15">
        <v>0.75</v>
      </c>
      <c r="G66" s="15">
        <v>0.08333333333333333</v>
      </c>
      <c r="H66" s="16">
        <v>8</v>
      </c>
      <c r="I66" s="17">
        <v>23.58</v>
      </c>
      <c r="J66" s="18">
        <v>100</v>
      </c>
      <c r="K66" s="19">
        <f t="shared" si="0"/>
        <v>800</v>
      </c>
      <c r="L66" s="20">
        <f t="shared" si="1"/>
        <v>18864</v>
      </c>
      <c r="M66" s="90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BC66" s="33"/>
      <c r="BD66" s="33"/>
      <c r="BE66" s="33"/>
      <c r="BF66" s="33"/>
    </row>
    <row r="67" spans="1:58" ht="16.5" customHeight="1">
      <c r="A67" s="23" t="s">
        <v>126</v>
      </c>
      <c r="B67" s="24" t="s">
        <v>123</v>
      </c>
      <c r="C67" s="24" t="s">
        <v>22</v>
      </c>
      <c r="D67" s="25" t="s">
        <v>127</v>
      </c>
      <c r="E67" s="25" t="s">
        <v>118</v>
      </c>
      <c r="F67" s="26">
        <v>0.5</v>
      </c>
      <c r="G67" s="26">
        <v>0.08333333333333333</v>
      </c>
      <c r="H67" s="27">
        <v>14</v>
      </c>
      <c r="I67" s="28">
        <v>23.58</v>
      </c>
      <c r="J67" s="29">
        <v>75</v>
      </c>
      <c r="K67" s="30">
        <f t="shared" si="0"/>
        <v>1050</v>
      </c>
      <c r="L67" s="31">
        <f t="shared" si="1"/>
        <v>24759</v>
      </c>
      <c r="M67" s="90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</row>
    <row r="68" spans="1:58" s="34" customFormat="1" ht="16.5" customHeight="1">
      <c r="A68" s="12" t="s">
        <v>128</v>
      </c>
      <c r="B68" s="13" t="s">
        <v>123</v>
      </c>
      <c r="C68" s="13" t="s">
        <v>22</v>
      </c>
      <c r="D68" s="14" t="s">
        <v>129</v>
      </c>
      <c r="E68" s="14" t="s">
        <v>47</v>
      </c>
      <c r="F68" s="15">
        <v>0.3333333333333333</v>
      </c>
      <c r="G68" s="15">
        <v>0.08333333333333333</v>
      </c>
      <c r="H68" s="16">
        <v>18</v>
      </c>
      <c r="I68" s="17">
        <v>23.58</v>
      </c>
      <c r="J68" s="18">
        <v>210</v>
      </c>
      <c r="K68" s="19">
        <f t="shared" si="0"/>
        <v>3780</v>
      </c>
      <c r="L68" s="20">
        <f t="shared" si="1"/>
        <v>89132.4</v>
      </c>
      <c r="M68" s="90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33"/>
      <c r="BF68" s="33"/>
    </row>
    <row r="69" spans="1:58" ht="16.5" customHeight="1">
      <c r="A69" s="23" t="s">
        <v>130</v>
      </c>
      <c r="B69" s="24" t="s">
        <v>123</v>
      </c>
      <c r="C69" s="24" t="s">
        <v>22</v>
      </c>
      <c r="D69" s="25" t="s">
        <v>131</v>
      </c>
      <c r="E69" s="25" t="s">
        <v>47</v>
      </c>
      <c r="F69" s="26">
        <v>0.3333333333333333</v>
      </c>
      <c r="G69" s="26">
        <v>0.7083333333333334</v>
      </c>
      <c r="H69" s="27">
        <v>9</v>
      </c>
      <c r="I69" s="28">
        <v>23.58</v>
      </c>
      <c r="J69" s="29">
        <v>25</v>
      </c>
      <c r="K69" s="30">
        <f t="shared" si="0"/>
        <v>225</v>
      </c>
      <c r="L69" s="31">
        <f t="shared" si="1"/>
        <v>5305.5</v>
      </c>
      <c r="M69" s="90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</row>
    <row r="70" spans="1:58" s="34" customFormat="1" ht="16.5" customHeight="1">
      <c r="A70" s="12" t="s">
        <v>132</v>
      </c>
      <c r="B70" s="13" t="s">
        <v>123</v>
      </c>
      <c r="C70" s="13" t="s">
        <v>22</v>
      </c>
      <c r="D70" s="14" t="s">
        <v>133</v>
      </c>
      <c r="E70" s="14" t="s">
        <v>47</v>
      </c>
      <c r="F70" s="15">
        <v>0.6666666666666666</v>
      </c>
      <c r="G70" s="15">
        <v>1</v>
      </c>
      <c r="H70" s="16">
        <v>8</v>
      </c>
      <c r="I70" s="17">
        <v>23.58</v>
      </c>
      <c r="J70" s="18">
        <v>25</v>
      </c>
      <c r="K70" s="19">
        <f t="shared" si="0"/>
        <v>200</v>
      </c>
      <c r="L70" s="20">
        <f t="shared" si="1"/>
        <v>4716</v>
      </c>
      <c r="M70" s="90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/>
      <c r="BF70" s="33"/>
    </row>
    <row r="71" spans="1:58" ht="16.5" customHeight="1">
      <c r="A71" s="23" t="s">
        <v>134</v>
      </c>
      <c r="B71" s="24" t="s">
        <v>123</v>
      </c>
      <c r="C71" s="24" t="s">
        <v>22</v>
      </c>
      <c r="D71" s="25" t="s">
        <v>135</v>
      </c>
      <c r="E71" s="25" t="s">
        <v>47</v>
      </c>
      <c r="F71" s="26">
        <v>0.5</v>
      </c>
      <c r="G71" s="26">
        <v>0</v>
      </c>
      <c r="H71" s="27">
        <v>12</v>
      </c>
      <c r="I71" s="28">
        <v>23.58</v>
      </c>
      <c r="J71" s="29">
        <v>25</v>
      </c>
      <c r="K71" s="30">
        <f t="shared" si="0"/>
        <v>300</v>
      </c>
      <c r="L71" s="31">
        <f t="shared" si="1"/>
        <v>7073.999999999999</v>
      </c>
      <c r="M71" s="90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</row>
    <row r="72" spans="1:58" s="34" customFormat="1" ht="16.5" customHeight="1">
      <c r="A72" s="12" t="s">
        <v>136</v>
      </c>
      <c r="B72" s="13" t="s">
        <v>123</v>
      </c>
      <c r="C72" s="13" t="s">
        <v>22</v>
      </c>
      <c r="D72" s="14" t="s">
        <v>127</v>
      </c>
      <c r="E72" s="14" t="s">
        <v>137</v>
      </c>
      <c r="F72" s="15">
        <v>0.5</v>
      </c>
      <c r="G72" s="15">
        <v>0.08333333333333333</v>
      </c>
      <c r="H72" s="16">
        <v>14</v>
      </c>
      <c r="I72" s="17">
        <v>23.58</v>
      </c>
      <c r="J72" s="18">
        <v>75</v>
      </c>
      <c r="K72" s="19">
        <f t="shared" si="0"/>
        <v>1050</v>
      </c>
      <c r="L72" s="20">
        <f t="shared" si="1"/>
        <v>24759</v>
      </c>
      <c r="M72" s="90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  <c r="AY72" s="33"/>
      <c r="AZ72" s="33"/>
      <c r="BA72" s="33"/>
      <c r="BB72" s="33"/>
      <c r="BC72" s="33"/>
      <c r="BD72" s="33"/>
      <c r="BE72" s="33"/>
      <c r="BF72" s="33"/>
    </row>
    <row r="73" spans="1:58" ht="16.5" customHeight="1">
      <c r="A73" s="23" t="s">
        <v>138</v>
      </c>
      <c r="B73" s="24" t="s">
        <v>123</v>
      </c>
      <c r="C73" s="24" t="s">
        <v>15</v>
      </c>
      <c r="D73" s="25" t="s">
        <v>139</v>
      </c>
      <c r="E73" s="25" t="s">
        <v>140</v>
      </c>
      <c r="F73" s="26">
        <v>0.3333333333333333</v>
      </c>
      <c r="G73" s="26">
        <v>0.75</v>
      </c>
      <c r="H73" s="27">
        <v>10</v>
      </c>
      <c r="I73" s="28">
        <v>23.58</v>
      </c>
      <c r="J73" s="29">
        <v>80</v>
      </c>
      <c r="K73" s="30">
        <f t="shared" si="0"/>
        <v>800</v>
      </c>
      <c r="L73" s="31">
        <f t="shared" si="1"/>
        <v>18864</v>
      </c>
      <c r="M73" s="90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  <c r="BF73" s="22"/>
    </row>
    <row r="74" spans="1:58" s="34" customFormat="1" ht="16.5" customHeight="1">
      <c r="A74" s="12" t="s">
        <v>141</v>
      </c>
      <c r="B74" s="13" t="s">
        <v>142</v>
      </c>
      <c r="C74" s="13" t="s">
        <v>22</v>
      </c>
      <c r="D74" s="14" t="s">
        <v>143</v>
      </c>
      <c r="E74" s="14" t="s">
        <v>47</v>
      </c>
      <c r="F74" s="15">
        <v>0.6666666666666666</v>
      </c>
      <c r="G74" s="15">
        <v>0.08333333333333333</v>
      </c>
      <c r="H74" s="16">
        <v>10</v>
      </c>
      <c r="I74" s="17">
        <v>23.58</v>
      </c>
      <c r="J74" s="18">
        <v>300</v>
      </c>
      <c r="K74" s="19">
        <f t="shared" si="0"/>
        <v>3000</v>
      </c>
      <c r="L74" s="20">
        <f t="shared" si="1"/>
        <v>70740</v>
      </c>
      <c r="M74" s="90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  <c r="AY74" s="33"/>
      <c r="AZ74" s="33"/>
      <c r="BA74" s="33"/>
      <c r="BB74" s="33"/>
      <c r="BC74" s="33"/>
      <c r="BD74" s="33"/>
      <c r="BE74" s="33"/>
      <c r="BF74" s="33"/>
    </row>
    <row r="75" spans="1:58" s="34" customFormat="1" ht="16.5" customHeight="1">
      <c r="A75" s="23" t="s">
        <v>144</v>
      </c>
      <c r="B75" s="24" t="s">
        <v>145</v>
      </c>
      <c r="C75" s="24" t="s">
        <v>146</v>
      </c>
      <c r="D75" s="25" t="s">
        <v>147</v>
      </c>
      <c r="E75" s="25" t="s">
        <v>47</v>
      </c>
      <c r="F75" s="26">
        <v>0.3333333333333333</v>
      </c>
      <c r="G75" s="26">
        <v>0.08333333333333333</v>
      </c>
      <c r="H75" s="27">
        <v>19</v>
      </c>
      <c r="I75" s="28">
        <v>23.58</v>
      </c>
      <c r="J75" s="29">
        <v>240</v>
      </c>
      <c r="K75" s="30">
        <f t="shared" si="0"/>
        <v>4560</v>
      </c>
      <c r="L75" s="31">
        <f t="shared" si="1"/>
        <v>107524.79999999999</v>
      </c>
      <c r="M75" s="90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  <c r="AY75" s="33"/>
      <c r="AZ75" s="33"/>
      <c r="BA75" s="33"/>
      <c r="BB75" s="33"/>
      <c r="BC75" s="33"/>
      <c r="BD75" s="33"/>
      <c r="BE75" s="33"/>
      <c r="BF75" s="33"/>
    </row>
    <row r="76" spans="1:58" ht="16.5" customHeight="1">
      <c r="A76" s="12" t="s">
        <v>148</v>
      </c>
      <c r="B76" s="13" t="s">
        <v>142</v>
      </c>
      <c r="C76" s="13" t="s">
        <v>22</v>
      </c>
      <c r="D76" s="14" t="s">
        <v>149</v>
      </c>
      <c r="E76" s="14" t="s">
        <v>47</v>
      </c>
      <c r="F76" s="15">
        <v>0.5</v>
      </c>
      <c r="G76" s="15">
        <v>0.08333333333333333</v>
      </c>
      <c r="H76" s="16">
        <v>14</v>
      </c>
      <c r="I76" s="17">
        <v>23.58</v>
      </c>
      <c r="J76" s="18">
        <v>75</v>
      </c>
      <c r="K76" s="19">
        <f t="shared" si="0"/>
        <v>1050</v>
      </c>
      <c r="L76" s="20">
        <f t="shared" si="1"/>
        <v>24759</v>
      </c>
      <c r="M76" s="90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  <c r="BF76" s="22"/>
    </row>
    <row r="77" spans="1:58" s="34" customFormat="1" ht="16.5" customHeight="1">
      <c r="A77" s="23" t="s">
        <v>150</v>
      </c>
      <c r="B77" s="24" t="s">
        <v>142</v>
      </c>
      <c r="C77" s="24" t="s">
        <v>22</v>
      </c>
      <c r="D77" s="25" t="s">
        <v>151</v>
      </c>
      <c r="E77" s="25" t="s">
        <v>152</v>
      </c>
      <c r="F77" s="26">
        <v>0.5</v>
      </c>
      <c r="G77" s="26">
        <v>0.08333333333333333</v>
      </c>
      <c r="H77" s="27">
        <v>14</v>
      </c>
      <c r="I77" s="28">
        <v>23.58</v>
      </c>
      <c r="J77" s="29">
        <v>100</v>
      </c>
      <c r="K77" s="30">
        <f t="shared" si="0"/>
        <v>1400</v>
      </c>
      <c r="L77" s="31">
        <f t="shared" si="1"/>
        <v>33012</v>
      </c>
      <c r="M77" s="90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3"/>
      <c r="AY77" s="33"/>
      <c r="AZ77" s="33"/>
      <c r="BA77" s="33"/>
      <c r="BB77" s="33"/>
      <c r="BC77" s="33"/>
      <c r="BD77" s="33"/>
      <c r="BE77" s="33"/>
      <c r="BF77" s="33"/>
    </row>
    <row r="78" spans="1:58" ht="21.75" customHeight="1">
      <c r="A78" s="12" t="s">
        <v>153</v>
      </c>
      <c r="B78" s="13" t="s">
        <v>142</v>
      </c>
      <c r="C78" s="13" t="s">
        <v>15</v>
      </c>
      <c r="D78" s="14" t="s">
        <v>139</v>
      </c>
      <c r="E78" s="14" t="s">
        <v>140</v>
      </c>
      <c r="F78" s="15">
        <v>0.3333333333333333</v>
      </c>
      <c r="G78" s="15">
        <v>0.75</v>
      </c>
      <c r="H78" s="16">
        <v>10</v>
      </c>
      <c r="I78" s="17">
        <v>23.58</v>
      </c>
      <c r="J78" s="18">
        <v>80</v>
      </c>
      <c r="K78" s="19">
        <f t="shared" si="0"/>
        <v>800</v>
      </c>
      <c r="L78" s="20">
        <f t="shared" si="1"/>
        <v>18864</v>
      </c>
      <c r="M78" s="35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2"/>
      <c r="BF78" s="22"/>
    </row>
    <row r="79" spans="1:58" s="34" customFormat="1" ht="21.75" customHeight="1">
      <c r="A79" s="23" t="s">
        <v>154</v>
      </c>
      <c r="B79" s="24" t="s">
        <v>142</v>
      </c>
      <c r="C79" s="24" t="s">
        <v>15</v>
      </c>
      <c r="D79" s="25" t="s">
        <v>107</v>
      </c>
      <c r="E79" s="25" t="s">
        <v>98</v>
      </c>
      <c r="F79" s="26">
        <v>0.7083333333333334</v>
      </c>
      <c r="G79" s="26">
        <v>0.9583333333333334</v>
      </c>
      <c r="H79" s="27">
        <v>6</v>
      </c>
      <c r="I79" s="28">
        <v>23.58</v>
      </c>
      <c r="J79" s="29">
        <v>80</v>
      </c>
      <c r="K79" s="30">
        <f t="shared" si="0"/>
        <v>480</v>
      </c>
      <c r="L79" s="31">
        <f t="shared" si="1"/>
        <v>11318.4</v>
      </c>
      <c r="M79" s="38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3"/>
      <c r="AY79" s="33"/>
      <c r="AZ79" s="33"/>
      <c r="BA79" s="33"/>
      <c r="BB79" s="33"/>
      <c r="BC79" s="33"/>
      <c r="BD79" s="33"/>
      <c r="BE79" s="33"/>
      <c r="BF79" s="33"/>
    </row>
    <row r="80" spans="1:58" ht="21.75" customHeight="1">
      <c r="A80" s="12" t="s">
        <v>155</v>
      </c>
      <c r="B80" s="13" t="s">
        <v>142</v>
      </c>
      <c r="C80" s="13" t="s">
        <v>22</v>
      </c>
      <c r="D80" s="14" t="s">
        <v>156</v>
      </c>
      <c r="E80" s="14" t="s">
        <v>24</v>
      </c>
      <c r="F80" s="15">
        <v>0.5</v>
      </c>
      <c r="G80" s="15">
        <v>0.08333333333333333</v>
      </c>
      <c r="H80" s="16">
        <v>14</v>
      </c>
      <c r="I80" s="17">
        <v>23.58</v>
      </c>
      <c r="J80" s="18">
        <v>100</v>
      </c>
      <c r="K80" s="19">
        <f t="shared" si="0"/>
        <v>1400</v>
      </c>
      <c r="L80" s="20">
        <f t="shared" si="1"/>
        <v>33012</v>
      </c>
      <c r="M80" s="39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</row>
    <row r="81" spans="1:58" s="34" customFormat="1" ht="21.75" customHeight="1">
      <c r="A81" s="23" t="s">
        <v>157</v>
      </c>
      <c r="B81" s="24" t="s">
        <v>158</v>
      </c>
      <c r="C81" s="24" t="s">
        <v>15</v>
      </c>
      <c r="D81" s="25" t="s">
        <v>139</v>
      </c>
      <c r="E81" s="25" t="s">
        <v>140</v>
      </c>
      <c r="F81" s="26">
        <v>0.3333333333333333</v>
      </c>
      <c r="G81" s="26">
        <v>0.75</v>
      </c>
      <c r="H81" s="27">
        <v>10</v>
      </c>
      <c r="I81" s="28">
        <v>23.58</v>
      </c>
      <c r="J81" s="29">
        <v>80</v>
      </c>
      <c r="K81" s="30">
        <f t="shared" si="0"/>
        <v>800</v>
      </c>
      <c r="L81" s="31">
        <f t="shared" si="1"/>
        <v>18864</v>
      </c>
      <c r="M81" s="41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</row>
    <row r="82" spans="1:58" ht="21.75" customHeight="1">
      <c r="A82" s="12" t="s">
        <v>159</v>
      </c>
      <c r="B82" s="13" t="s">
        <v>158</v>
      </c>
      <c r="C82" s="13" t="s">
        <v>15</v>
      </c>
      <c r="D82" s="14" t="s">
        <v>121</v>
      </c>
      <c r="E82" s="14" t="s">
        <v>98</v>
      </c>
      <c r="F82" s="15">
        <v>0.3333333333333333</v>
      </c>
      <c r="G82" s="15">
        <v>0.6666666666666666</v>
      </c>
      <c r="H82" s="16">
        <v>8</v>
      </c>
      <c r="I82" s="17">
        <v>23.58</v>
      </c>
      <c r="J82" s="18">
        <v>40</v>
      </c>
      <c r="K82" s="19">
        <f t="shared" si="0"/>
        <v>320</v>
      </c>
      <c r="L82" s="20">
        <f t="shared" si="1"/>
        <v>7545.599999999999</v>
      </c>
      <c r="M82" s="39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</row>
    <row r="83" spans="1:58" s="34" customFormat="1" ht="21.75" customHeight="1">
      <c r="A83" s="23" t="s">
        <v>160</v>
      </c>
      <c r="B83" s="24" t="s">
        <v>158</v>
      </c>
      <c r="C83" s="24" t="s">
        <v>22</v>
      </c>
      <c r="D83" s="25" t="s">
        <v>161</v>
      </c>
      <c r="E83" s="25" t="s">
        <v>162</v>
      </c>
      <c r="F83" s="26">
        <v>0.5</v>
      </c>
      <c r="G83" s="26">
        <v>0.08333333333333333</v>
      </c>
      <c r="H83" s="27">
        <v>14</v>
      </c>
      <c r="I83" s="28">
        <v>23.58</v>
      </c>
      <c r="J83" s="29">
        <v>75</v>
      </c>
      <c r="K83" s="30">
        <f t="shared" si="0"/>
        <v>1050</v>
      </c>
      <c r="L83" s="31">
        <f t="shared" si="1"/>
        <v>24759</v>
      </c>
      <c r="M83" s="41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</row>
    <row r="84" spans="1:58" ht="21.75" customHeight="1">
      <c r="A84" s="12" t="s">
        <v>163</v>
      </c>
      <c r="B84" s="13" t="s">
        <v>164</v>
      </c>
      <c r="C84" s="13" t="s">
        <v>22</v>
      </c>
      <c r="D84" s="14" t="s">
        <v>165</v>
      </c>
      <c r="E84" s="14" t="s">
        <v>47</v>
      </c>
      <c r="F84" s="15">
        <v>1.3333333333333333</v>
      </c>
      <c r="G84" s="15">
        <v>0.75</v>
      </c>
      <c r="H84" s="16">
        <v>10</v>
      </c>
      <c r="I84" s="17">
        <v>23.58</v>
      </c>
      <c r="J84" s="18">
        <v>50</v>
      </c>
      <c r="K84" s="19">
        <f t="shared" si="0"/>
        <v>500</v>
      </c>
      <c r="L84" s="20">
        <f t="shared" si="1"/>
        <v>11790</v>
      </c>
      <c r="M84" s="39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</row>
    <row r="85" spans="1:58" s="34" customFormat="1" ht="21.75" customHeight="1">
      <c r="A85" s="23" t="s">
        <v>166</v>
      </c>
      <c r="B85" s="24" t="s">
        <v>164</v>
      </c>
      <c r="C85" s="24" t="s">
        <v>22</v>
      </c>
      <c r="D85" s="25" t="s">
        <v>167</v>
      </c>
      <c r="E85" s="25" t="s">
        <v>168</v>
      </c>
      <c r="F85" s="26">
        <v>0.3333333333333333</v>
      </c>
      <c r="G85" s="26">
        <v>0.75</v>
      </c>
      <c r="H85" s="27">
        <v>10</v>
      </c>
      <c r="I85" s="28">
        <v>23.58</v>
      </c>
      <c r="J85" s="29">
        <v>50</v>
      </c>
      <c r="K85" s="30">
        <f t="shared" si="0"/>
        <v>500</v>
      </c>
      <c r="L85" s="31">
        <f t="shared" si="1"/>
        <v>11790</v>
      </c>
      <c r="M85" s="41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</row>
    <row r="86" spans="1:58" ht="21.75" customHeight="1">
      <c r="A86" s="12" t="s">
        <v>169</v>
      </c>
      <c r="B86" s="13" t="s">
        <v>164</v>
      </c>
      <c r="C86" s="13" t="s">
        <v>15</v>
      </c>
      <c r="D86" s="14" t="s">
        <v>139</v>
      </c>
      <c r="E86" s="14" t="s">
        <v>140</v>
      </c>
      <c r="F86" s="15">
        <v>0.3333333333333333</v>
      </c>
      <c r="G86" s="15">
        <v>0.75</v>
      </c>
      <c r="H86" s="16">
        <v>10</v>
      </c>
      <c r="I86" s="17">
        <v>23.58</v>
      </c>
      <c r="J86" s="18">
        <v>80</v>
      </c>
      <c r="K86" s="19">
        <f t="shared" si="0"/>
        <v>800</v>
      </c>
      <c r="L86" s="20">
        <f t="shared" si="1"/>
        <v>18864</v>
      </c>
      <c r="M86" s="39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</row>
    <row r="87" spans="1:58" s="34" customFormat="1" ht="21.75" customHeight="1">
      <c r="A87" s="23" t="s">
        <v>170</v>
      </c>
      <c r="B87" s="24" t="s">
        <v>164</v>
      </c>
      <c r="C87" s="24" t="s">
        <v>15</v>
      </c>
      <c r="D87" s="25" t="s">
        <v>171</v>
      </c>
      <c r="E87" s="25" t="s">
        <v>98</v>
      </c>
      <c r="F87" s="26">
        <v>0.625</v>
      </c>
      <c r="G87" s="26">
        <v>0.9166666666666666</v>
      </c>
      <c r="H87" s="27">
        <v>7</v>
      </c>
      <c r="I87" s="28">
        <v>23.58</v>
      </c>
      <c r="J87" s="29">
        <v>150</v>
      </c>
      <c r="K87" s="30">
        <f t="shared" si="0"/>
        <v>1050</v>
      </c>
      <c r="L87" s="31">
        <f t="shared" si="1"/>
        <v>24759</v>
      </c>
      <c r="M87" s="41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</row>
    <row r="88" spans="1:58" ht="21.75" customHeight="1">
      <c r="A88" s="12" t="s">
        <v>172</v>
      </c>
      <c r="B88" s="13" t="s">
        <v>164</v>
      </c>
      <c r="C88" s="13" t="s">
        <v>22</v>
      </c>
      <c r="D88" s="14" t="s">
        <v>127</v>
      </c>
      <c r="E88" s="14" t="s">
        <v>173</v>
      </c>
      <c r="F88" s="15">
        <v>0.5</v>
      </c>
      <c r="G88" s="15">
        <v>0.08333333333333333</v>
      </c>
      <c r="H88" s="16">
        <v>14</v>
      </c>
      <c r="I88" s="17">
        <v>23.58</v>
      </c>
      <c r="J88" s="18">
        <v>75</v>
      </c>
      <c r="K88" s="19">
        <f t="shared" si="0"/>
        <v>1050</v>
      </c>
      <c r="L88" s="20">
        <f t="shared" si="1"/>
        <v>24759</v>
      </c>
      <c r="M88" s="43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  <c r="BF88" s="40"/>
    </row>
    <row r="89" spans="1:58" s="34" customFormat="1" ht="21.75" customHeight="1">
      <c r="A89" s="23" t="s">
        <v>174</v>
      </c>
      <c r="B89" s="24" t="s">
        <v>164</v>
      </c>
      <c r="C89" s="24" t="s">
        <v>15</v>
      </c>
      <c r="D89" s="25" t="s">
        <v>107</v>
      </c>
      <c r="E89" s="25" t="s">
        <v>98</v>
      </c>
      <c r="F89" s="26">
        <v>0.7083333333333334</v>
      </c>
      <c r="G89" s="26">
        <v>0.9583333333333334</v>
      </c>
      <c r="H89" s="27">
        <v>6</v>
      </c>
      <c r="I89" s="28">
        <v>23.58</v>
      </c>
      <c r="J89" s="29">
        <v>80</v>
      </c>
      <c r="K89" s="30">
        <f t="shared" si="0"/>
        <v>480</v>
      </c>
      <c r="L89" s="31">
        <f t="shared" si="1"/>
        <v>11318.4</v>
      </c>
      <c r="M89" s="44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</row>
    <row r="90" spans="1:58" s="34" customFormat="1" ht="21.75" customHeight="1">
      <c r="A90" s="12" t="s">
        <v>175</v>
      </c>
      <c r="B90" s="13" t="s">
        <v>164</v>
      </c>
      <c r="C90" s="13" t="s">
        <v>22</v>
      </c>
      <c r="D90" s="14" t="s">
        <v>176</v>
      </c>
      <c r="E90" s="14" t="s">
        <v>177</v>
      </c>
      <c r="F90" s="15">
        <v>0.3333333333333333</v>
      </c>
      <c r="G90" s="15">
        <v>0.16666666666666666</v>
      </c>
      <c r="H90" s="16">
        <v>20</v>
      </c>
      <c r="I90" s="17">
        <v>23.58</v>
      </c>
      <c r="J90" s="18">
        <v>160</v>
      </c>
      <c r="K90" s="19">
        <f t="shared" si="0"/>
        <v>3200</v>
      </c>
      <c r="L90" s="20">
        <f t="shared" si="1"/>
        <v>75456</v>
      </c>
      <c r="M90" s="44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</row>
    <row r="91" spans="1:58" s="34" customFormat="1" ht="21.75" customHeight="1">
      <c r="A91" s="23" t="s">
        <v>178</v>
      </c>
      <c r="B91" s="24" t="s">
        <v>164</v>
      </c>
      <c r="C91" s="24" t="s">
        <v>22</v>
      </c>
      <c r="D91" s="25" t="s">
        <v>176</v>
      </c>
      <c r="E91" s="25" t="s">
        <v>177</v>
      </c>
      <c r="F91" s="26">
        <v>0.3333333333333333</v>
      </c>
      <c r="G91" s="26">
        <v>0.16666666666666666</v>
      </c>
      <c r="H91" s="27">
        <v>20</v>
      </c>
      <c r="I91" s="28">
        <v>23.58</v>
      </c>
      <c r="J91" s="29">
        <v>160</v>
      </c>
      <c r="K91" s="30">
        <f t="shared" si="0"/>
        <v>3200</v>
      </c>
      <c r="L91" s="31">
        <f t="shared" si="1"/>
        <v>75456</v>
      </c>
      <c r="M91" s="44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</row>
    <row r="92" spans="1:58" s="34" customFormat="1" ht="21.75" customHeight="1">
      <c r="A92" s="12" t="s">
        <v>179</v>
      </c>
      <c r="B92" s="13" t="s">
        <v>164</v>
      </c>
      <c r="C92" s="13" t="s">
        <v>22</v>
      </c>
      <c r="D92" s="14" t="s">
        <v>176</v>
      </c>
      <c r="E92" s="14" t="s">
        <v>177</v>
      </c>
      <c r="F92" s="15">
        <v>0.3333333333333333</v>
      </c>
      <c r="G92" s="15">
        <v>0.16666666666666666</v>
      </c>
      <c r="H92" s="16">
        <v>20</v>
      </c>
      <c r="I92" s="17">
        <v>23.58</v>
      </c>
      <c r="J92" s="18">
        <v>160</v>
      </c>
      <c r="K92" s="19">
        <f t="shared" si="0"/>
        <v>3200</v>
      </c>
      <c r="L92" s="20">
        <f t="shared" si="1"/>
        <v>75456</v>
      </c>
      <c r="M92" s="44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</row>
    <row r="93" spans="1:58" s="34" customFormat="1" ht="21.75" customHeight="1">
      <c r="A93" s="23" t="s">
        <v>180</v>
      </c>
      <c r="B93" s="24" t="s">
        <v>164</v>
      </c>
      <c r="C93" s="24" t="s">
        <v>22</v>
      </c>
      <c r="D93" s="25" t="s">
        <v>176</v>
      </c>
      <c r="E93" s="25" t="s">
        <v>177</v>
      </c>
      <c r="F93" s="26">
        <v>0.3333333333333333</v>
      </c>
      <c r="G93" s="26">
        <v>0.16666666666666666</v>
      </c>
      <c r="H93" s="27">
        <v>20</v>
      </c>
      <c r="I93" s="28">
        <v>23.58</v>
      </c>
      <c r="J93" s="29">
        <v>160</v>
      </c>
      <c r="K93" s="30">
        <f t="shared" si="0"/>
        <v>3200</v>
      </c>
      <c r="L93" s="31">
        <f t="shared" si="1"/>
        <v>75456</v>
      </c>
      <c r="M93" s="44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</row>
    <row r="94" spans="1:58" s="34" customFormat="1" ht="21.75" customHeight="1">
      <c r="A94" s="12" t="s">
        <v>181</v>
      </c>
      <c r="B94" s="13" t="s">
        <v>164</v>
      </c>
      <c r="C94" s="13" t="s">
        <v>22</v>
      </c>
      <c r="D94" s="14" t="s">
        <v>176</v>
      </c>
      <c r="E94" s="14" t="s">
        <v>177</v>
      </c>
      <c r="F94" s="15">
        <v>0.3333333333333333</v>
      </c>
      <c r="G94" s="15">
        <v>0.16666666666666666</v>
      </c>
      <c r="H94" s="16">
        <v>20</v>
      </c>
      <c r="I94" s="17">
        <v>23.58</v>
      </c>
      <c r="J94" s="18">
        <v>160</v>
      </c>
      <c r="K94" s="19">
        <f t="shared" si="0"/>
        <v>3200</v>
      </c>
      <c r="L94" s="20">
        <f t="shared" si="1"/>
        <v>75456</v>
      </c>
      <c r="M94" s="44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</row>
    <row r="95" spans="1:58" s="34" customFormat="1" ht="21.75" customHeight="1">
      <c r="A95" s="23" t="s">
        <v>182</v>
      </c>
      <c r="B95" s="24" t="s">
        <v>164</v>
      </c>
      <c r="C95" s="24" t="s">
        <v>22</v>
      </c>
      <c r="D95" s="25" t="s">
        <v>176</v>
      </c>
      <c r="E95" s="25" t="s">
        <v>177</v>
      </c>
      <c r="F95" s="26">
        <v>0.3333333333333333</v>
      </c>
      <c r="G95" s="26">
        <v>0.16666666666666666</v>
      </c>
      <c r="H95" s="27">
        <v>20</v>
      </c>
      <c r="I95" s="28">
        <v>23.58</v>
      </c>
      <c r="J95" s="29">
        <v>160</v>
      </c>
      <c r="K95" s="30">
        <f t="shared" si="0"/>
        <v>3200</v>
      </c>
      <c r="L95" s="31">
        <f t="shared" si="1"/>
        <v>75456</v>
      </c>
      <c r="M95" s="44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</row>
    <row r="96" spans="1:58" ht="21.75" customHeight="1">
      <c r="A96" s="12" t="s">
        <v>183</v>
      </c>
      <c r="B96" s="13" t="s">
        <v>184</v>
      </c>
      <c r="C96" s="13" t="s">
        <v>22</v>
      </c>
      <c r="D96" s="14" t="s">
        <v>185</v>
      </c>
      <c r="E96" s="14" t="s">
        <v>186</v>
      </c>
      <c r="F96" s="15">
        <v>0.5</v>
      </c>
      <c r="G96" s="15">
        <v>0.08333333333333333</v>
      </c>
      <c r="H96" s="16">
        <v>14</v>
      </c>
      <c r="I96" s="17">
        <v>23.58</v>
      </c>
      <c r="J96" s="18">
        <v>75</v>
      </c>
      <c r="K96" s="19">
        <f t="shared" si="0"/>
        <v>1050</v>
      </c>
      <c r="L96" s="20">
        <f t="shared" si="1"/>
        <v>24759</v>
      </c>
      <c r="M96" s="39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</row>
    <row r="97" spans="1:58" s="34" customFormat="1" ht="21.75" customHeight="1">
      <c r="A97" s="23" t="s">
        <v>187</v>
      </c>
      <c r="B97" s="24" t="s">
        <v>184</v>
      </c>
      <c r="C97" s="24" t="s">
        <v>22</v>
      </c>
      <c r="D97" s="25" t="s">
        <v>188</v>
      </c>
      <c r="E97" s="25" t="s">
        <v>47</v>
      </c>
      <c r="F97" s="26">
        <v>1.3333333333333333</v>
      </c>
      <c r="G97" s="26">
        <v>0.6666666666666666</v>
      </c>
      <c r="H97" s="27">
        <v>8</v>
      </c>
      <c r="I97" s="28">
        <v>23.58</v>
      </c>
      <c r="J97" s="29">
        <v>20</v>
      </c>
      <c r="K97" s="30">
        <f t="shared" si="0"/>
        <v>160</v>
      </c>
      <c r="L97" s="31">
        <f t="shared" si="1"/>
        <v>3772.7999999999997</v>
      </c>
      <c r="M97" s="41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</row>
    <row r="98" spans="1:58" ht="21.75" customHeight="1">
      <c r="A98" s="12" t="s">
        <v>189</v>
      </c>
      <c r="B98" s="13" t="s">
        <v>184</v>
      </c>
      <c r="C98" s="13" t="s">
        <v>15</v>
      </c>
      <c r="D98" s="14" t="s">
        <v>190</v>
      </c>
      <c r="E98" s="14" t="s">
        <v>140</v>
      </c>
      <c r="F98" s="15">
        <v>0.3333333333333333</v>
      </c>
      <c r="G98" s="15">
        <v>0.75</v>
      </c>
      <c r="H98" s="16">
        <v>10</v>
      </c>
      <c r="I98" s="17">
        <v>23.58</v>
      </c>
      <c r="J98" s="18">
        <v>160</v>
      </c>
      <c r="K98" s="19">
        <f t="shared" si="0"/>
        <v>1600</v>
      </c>
      <c r="L98" s="20">
        <f t="shared" si="1"/>
        <v>37728</v>
      </c>
      <c r="M98" s="39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</row>
    <row r="99" spans="1:58" s="34" customFormat="1" ht="21.75" customHeight="1">
      <c r="A99" s="23" t="s">
        <v>191</v>
      </c>
      <c r="B99" s="24" t="s">
        <v>184</v>
      </c>
      <c r="C99" s="24" t="s">
        <v>15</v>
      </c>
      <c r="D99" s="25" t="s">
        <v>171</v>
      </c>
      <c r="E99" s="25" t="s">
        <v>98</v>
      </c>
      <c r="F99" s="26">
        <v>0.625</v>
      </c>
      <c r="G99" s="26">
        <v>0.9166666666666666</v>
      </c>
      <c r="H99" s="27">
        <v>7</v>
      </c>
      <c r="I99" s="28">
        <v>23.58</v>
      </c>
      <c r="J99" s="29">
        <v>150</v>
      </c>
      <c r="K99" s="30">
        <f t="shared" si="0"/>
        <v>1050</v>
      </c>
      <c r="L99" s="31">
        <f t="shared" si="1"/>
        <v>24759</v>
      </c>
      <c r="M99" s="41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</row>
    <row r="100" spans="1:58" ht="21.75" customHeight="1">
      <c r="A100" s="12" t="s">
        <v>192</v>
      </c>
      <c r="B100" s="13" t="s">
        <v>184</v>
      </c>
      <c r="C100" s="13" t="s">
        <v>15</v>
      </c>
      <c r="D100" s="14" t="s">
        <v>16</v>
      </c>
      <c r="E100" s="14" t="s">
        <v>17</v>
      </c>
      <c r="F100" s="15">
        <v>0.3333333333333333</v>
      </c>
      <c r="G100" s="15">
        <v>0.7083333333333334</v>
      </c>
      <c r="H100" s="16">
        <v>9</v>
      </c>
      <c r="I100" s="17">
        <v>23.58</v>
      </c>
      <c r="J100" s="18">
        <v>150</v>
      </c>
      <c r="K100" s="19">
        <f t="shared" si="0"/>
        <v>1350</v>
      </c>
      <c r="L100" s="20">
        <f t="shared" si="1"/>
        <v>31832.999999999996</v>
      </c>
      <c r="M100" s="45"/>
      <c r="N100" s="46"/>
      <c r="O100" s="46"/>
      <c r="P100" s="46"/>
      <c r="Q100" s="46"/>
      <c r="R100" s="46"/>
      <c r="S100" s="46"/>
      <c r="T100" s="46"/>
      <c r="U100" s="46"/>
      <c r="V100" s="46"/>
      <c r="W100" s="46"/>
      <c r="X100" s="46"/>
      <c r="Y100" s="46"/>
      <c r="Z100" s="46"/>
      <c r="AA100" s="46"/>
      <c r="AB100" s="46"/>
      <c r="AC100" s="46"/>
      <c r="AD100" s="46"/>
      <c r="AE100" s="46"/>
      <c r="AF100" s="46"/>
      <c r="AG100" s="46"/>
      <c r="AH100" s="46"/>
      <c r="AI100" s="46"/>
      <c r="AJ100" s="46"/>
      <c r="AK100" s="46"/>
      <c r="AL100" s="46"/>
      <c r="AM100" s="46"/>
      <c r="AN100" s="46"/>
      <c r="AO100" s="46"/>
      <c r="AP100" s="46"/>
      <c r="AQ100" s="46"/>
      <c r="AR100" s="46"/>
      <c r="AS100" s="46"/>
      <c r="AT100" s="46"/>
      <c r="AU100" s="46"/>
      <c r="AV100" s="46"/>
      <c r="AW100" s="46"/>
      <c r="AX100" s="46"/>
      <c r="AY100" s="46"/>
      <c r="AZ100" s="46"/>
      <c r="BA100" s="46"/>
      <c r="BB100" s="46"/>
      <c r="BC100" s="46"/>
      <c r="BD100" s="46"/>
      <c r="BE100" s="46"/>
      <c r="BF100" s="46"/>
    </row>
    <row r="101" spans="1:58" s="34" customFormat="1" ht="21.75" customHeight="1">
      <c r="A101" s="23" t="s">
        <v>193</v>
      </c>
      <c r="B101" s="24" t="s">
        <v>184</v>
      </c>
      <c r="C101" s="24" t="s">
        <v>22</v>
      </c>
      <c r="D101" s="25" t="s">
        <v>194</v>
      </c>
      <c r="E101" s="25" t="s">
        <v>47</v>
      </c>
      <c r="F101" s="26">
        <v>0.3333333333333333</v>
      </c>
      <c r="G101" s="26">
        <v>0.75</v>
      </c>
      <c r="H101" s="27">
        <v>10</v>
      </c>
      <c r="I101" s="28">
        <v>23.58</v>
      </c>
      <c r="J101" s="29">
        <v>20</v>
      </c>
      <c r="K101" s="30">
        <f t="shared" si="0"/>
        <v>200</v>
      </c>
      <c r="L101" s="31">
        <f t="shared" si="1"/>
        <v>4716</v>
      </c>
      <c r="M101" s="47"/>
      <c r="N101" s="48"/>
      <c r="O101" s="48"/>
      <c r="P101" s="48"/>
      <c r="Q101" s="48"/>
      <c r="R101" s="48"/>
      <c r="S101" s="48"/>
      <c r="T101" s="48"/>
      <c r="U101" s="48"/>
      <c r="V101" s="48"/>
      <c r="W101" s="48"/>
      <c r="X101" s="48"/>
      <c r="Y101" s="48"/>
      <c r="Z101" s="48"/>
      <c r="AA101" s="48"/>
      <c r="AB101" s="48"/>
      <c r="AC101" s="48"/>
      <c r="AD101" s="48"/>
      <c r="AE101" s="48"/>
      <c r="AF101" s="48"/>
      <c r="AG101" s="48"/>
      <c r="AH101" s="48"/>
      <c r="AI101" s="48"/>
      <c r="AJ101" s="48"/>
      <c r="AK101" s="48"/>
      <c r="AL101" s="48"/>
      <c r="AM101" s="48"/>
      <c r="AN101" s="48"/>
      <c r="AO101" s="48"/>
      <c r="AP101" s="48"/>
      <c r="AQ101" s="48"/>
      <c r="AR101" s="48"/>
      <c r="AS101" s="48"/>
      <c r="AT101" s="48"/>
      <c r="AU101" s="48"/>
      <c r="AV101" s="48"/>
      <c r="AW101" s="48"/>
      <c r="AX101" s="48"/>
      <c r="AY101" s="48"/>
      <c r="AZ101" s="48"/>
      <c r="BA101" s="48"/>
      <c r="BB101" s="48"/>
      <c r="BC101" s="48"/>
      <c r="BD101" s="48"/>
      <c r="BE101" s="48"/>
      <c r="BF101" s="48"/>
    </row>
    <row r="102" spans="1:58" s="34" customFormat="1" ht="21.75" customHeight="1">
      <c r="A102" s="12" t="s">
        <v>195</v>
      </c>
      <c r="B102" s="13" t="s">
        <v>184</v>
      </c>
      <c r="C102" s="13" t="s">
        <v>146</v>
      </c>
      <c r="D102" s="14" t="s">
        <v>196</v>
      </c>
      <c r="E102" s="14" t="s">
        <v>47</v>
      </c>
      <c r="F102" s="15">
        <v>0.3333333333333333</v>
      </c>
      <c r="G102" s="15">
        <v>0.08333333333333333</v>
      </c>
      <c r="H102" s="16">
        <v>19</v>
      </c>
      <c r="I102" s="17">
        <v>23.58</v>
      </c>
      <c r="J102" s="18">
        <v>180</v>
      </c>
      <c r="K102" s="19">
        <f t="shared" si="0"/>
        <v>3420</v>
      </c>
      <c r="L102" s="20">
        <f t="shared" si="1"/>
        <v>80643.59999999999</v>
      </c>
      <c r="M102" s="47"/>
      <c r="N102" s="48"/>
      <c r="O102" s="48"/>
      <c r="P102" s="48"/>
      <c r="Q102" s="48"/>
      <c r="R102" s="48"/>
      <c r="S102" s="48"/>
      <c r="T102" s="48"/>
      <c r="U102" s="48"/>
      <c r="V102" s="48"/>
      <c r="W102" s="48"/>
      <c r="X102" s="48"/>
      <c r="Y102" s="48"/>
      <c r="Z102" s="48"/>
      <c r="AA102" s="48"/>
      <c r="AB102" s="48"/>
      <c r="AC102" s="48"/>
      <c r="AD102" s="48"/>
      <c r="AE102" s="48"/>
      <c r="AF102" s="48"/>
      <c r="AG102" s="48"/>
      <c r="AH102" s="48"/>
      <c r="AI102" s="48"/>
      <c r="AJ102" s="48"/>
      <c r="AK102" s="48"/>
      <c r="AL102" s="48"/>
      <c r="AM102" s="48"/>
      <c r="AN102" s="48"/>
      <c r="AO102" s="48"/>
      <c r="AP102" s="48"/>
      <c r="AQ102" s="48"/>
      <c r="AR102" s="48"/>
      <c r="AS102" s="48"/>
      <c r="AT102" s="48"/>
      <c r="AU102" s="48"/>
      <c r="AV102" s="48"/>
      <c r="AW102" s="48"/>
      <c r="AX102" s="48"/>
      <c r="AY102" s="48"/>
      <c r="AZ102" s="48"/>
      <c r="BA102" s="48"/>
      <c r="BB102" s="48"/>
      <c r="BC102" s="48"/>
      <c r="BD102" s="48"/>
      <c r="BE102" s="48"/>
      <c r="BF102" s="48"/>
    </row>
    <row r="103" spans="1:58" ht="21.75" customHeight="1">
      <c r="A103" s="23" t="s">
        <v>197</v>
      </c>
      <c r="B103" s="24" t="s">
        <v>198</v>
      </c>
      <c r="C103" s="24" t="s">
        <v>22</v>
      </c>
      <c r="D103" s="25" t="s">
        <v>199</v>
      </c>
      <c r="E103" s="25" t="s">
        <v>118</v>
      </c>
      <c r="F103" s="26">
        <v>0.5</v>
      </c>
      <c r="G103" s="26">
        <v>0.08333333333333333</v>
      </c>
      <c r="H103" s="27">
        <v>14</v>
      </c>
      <c r="I103" s="28">
        <v>23.58</v>
      </c>
      <c r="J103" s="29">
        <v>75</v>
      </c>
      <c r="K103" s="30">
        <f t="shared" si="0"/>
        <v>1050</v>
      </c>
      <c r="L103" s="31">
        <f t="shared" si="1"/>
        <v>24759</v>
      </c>
      <c r="M103" s="45"/>
      <c r="N103" s="46"/>
      <c r="O103" s="46"/>
      <c r="P103" s="46"/>
      <c r="Q103" s="46"/>
      <c r="R103" s="46"/>
      <c r="S103" s="46"/>
      <c r="T103" s="46"/>
      <c r="U103" s="46"/>
      <c r="V103" s="46"/>
      <c r="W103" s="46"/>
      <c r="X103" s="46"/>
      <c r="Y103" s="46"/>
      <c r="Z103" s="46"/>
      <c r="AA103" s="46"/>
      <c r="AB103" s="46"/>
      <c r="AC103" s="46"/>
      <c r="AD103" s="46"/>
      <c r="AE103" s="46"/>
      <c r="AF103" s="46"/>
      <c r="AG103" s="46"/>
      <c r="AH103" s="46"/>
      <c r="AI103" s="46"/>
      <c r="AJ103" s="46"/>
      <c r="AK103" s="46"/>
      <c r="AL103" s="46"/>
      <c r="AM103" s="46"/>
      <c r="AN103" s="46"/>
      <c r="AO103" s="46"/>
      <c r="AP103" s="46"/>
      <c r="AQ103" s="46"/>
      <c r="AR103" s="46"/>
      <c r="AS103" s="46"/>
      <c r="AT103" s="46"/>
      <c r="AU103" s="46"/>
      <c r="AV103" s="46"/>
      <c r="AW103" s="46"/>
      <c r="AX103" s="46"/>
      <c r="AY103" s="46"/>
      <c r="AZ103" s="46"/>
      <c r="BA103" s="46"/>
      <c r="BB103" s="46"/>
      <c r="BC103" s="46"/>
      <c r="BD103" s="46"/>
      <c r="BE103" s="46"/>
      <c r="BF103" s="46"/>
    </row>
    <row r="104" spans="1:58" s="34" customFormat="1" ht="21.75" customHeight="1">
      <c r="A104" s="12" t="s">
        <v>200</v>
      </c>
      <c r="B104" s="13" t="s">
        <v>198</v>
      </c>
      <c r="C104" s="13" t="s">
        <v>22</v>
      </c>
      <c r="D104" s="14" t="s">
        <v>201</v>
      </c>
      <c r="E104" s="14" t="s">
        <v>202</v>
      </c>
      <c r="F104" s="15">
        <v>0.5</v>
      </c>
      <c r="G104" s="15">
        <v>0.08333333333333333</v>
      </c>
      <c r="H104" s="16">
        <v>14</v>
      </c>
      <c r="I104" s="17">
        <v>23.58</v>
      </c>
      <c r="J104" s="18">
        <v>75</v>
      </c>
      <c r="K104" s="19">
        <f t="shared" si="0"/>
        <v>1050</v>
      </c>
      <c r="L104" s="20">
        <f t="shared" si="1"/>
        <v>24759</v>
      </c>
      <c r="M104" s="41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</row>
    <row r="105" spans="1:58" ht="21.75" customHeight="1">
      <c r="A105" s="23" t="s">
        <v>203</v>
      </c>
      <c r="B105" s="24" t="s">
        <v>198</v>
      </c>
      <c r="C105" s="24" t="s">
        <v>22</v>
      </c>
      <c r="D105" s="25" t="s">
        <v>204</v>
      </c>
      <c r="E105" s="25" t="s">
        <v>205</v>
      </c>
      <c r="F105" s="26">
        <v>0.5</v>
      </c>
      <c r="G105" s="26">
        <v>0.08333333333333333</v>
      </c>
      <c r="H105" s="27">
        <v>14</v>
      </c>
      <c r="I105" s="28">
        <v>23.58</v>
      </c>
      <c r="J105" s="29">
        <v>75</v>
      </c>
      <c r="K105" s="30">
        <f t="shared" si="0"/>
        <v>1050</v>
      </c>
      <c r="L105" s="31">
        <f t="shared" si="1"/>
        <v>24759</v>
      </c>
      <c r="M105" s="39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</row>
    <row r="106" spans="1:58" s="34" customFormat="1" ht="21.75" customHeight="1">
      <c r="A106" s="12" t="s">
        <v>206</v>
      </c>
      <c r="B106" s="13" t="s">
        <v>198</v>
      </c>
      <c r="C106" s="13" t="s">
        <v>22</v>
      </c>
      <c r="D106" s="14" t="s">
        <v>207</v>
      </c>
      <c r="E106" s="14" t="s">
        <v>118</v>
      </c>
      <c r="F106" s="15">
        <v>0.3333333333333333</v>
      </c>
      <c r="G106" s="15">
        <v>0.75</v>
      </c>
      <c r="H106" s="16">
        <v>10</v>
      </c>
      <c r="I106" s="17">
        <v>23.58</v>
      </c>
      <c r="J106" s="18">
        <v>25</v>
      </c>
      <c r="K106" s="19">
        <f t="shared" si="0"/>
        <v>250</v>
      </c>
      <c r="L106" s="20">
        <f t="shared" si="1"/>
        <v>5895</v>
      </c>
      <c r="M106" s="41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</row>
    <row r="107" spans="1:58" ht="21.75" customHeight="1">
      <c r="A107" s="23" t="s">
        <v>208</v>
      </c>
      <c r="B107" s="24" t="s">
        <v>198</v>
      </c>
      <c r="C107" s="24" t="s">
        <v>15</v>
      </c>
      <c r="D107" s="25" t="s">
        <v>171</v>
      </c>
      <c r="E107" s="25" t="s">
        <v>98</v>
      </c>
      <c r="F107" s="26">
        <v>0.625</v>
      </c>
      <c r="G107" s="26">
        <v>0.9166666666666666</v>
      </c>
      <c r="H107" s="27">
        <v>7</v>
      </c>
      <c r="I107" s="28">
        <v>23.58</v>
      </c>
      <c r="J107" s="29">
        <v>120</v>
      </c>
      <c r="K107" s="30">
        <f t="shared" si="0"/>
        <v>840</v>
      </c>
      <c r="L107" s="31">
        <f t="shared" si="1"/>
        <v>19807.199999999997</v>
      </c>
      <c r="M107" s="39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40"/>
      <c r="AL107" s="40"/>
      <c r="AM107" s="40"/>
      <c r="AN107" s="40"/>
      <c r="AO107" s="40"/>
      <c r="AP107" s="40"/>
      <c r="AQ107" s="40"/>
      <c r="AR107" s="40"/>
      <c r="AS107" s="40"/>
      <c r="AT107" s="40"/>
      <c r="AU107" s="40"/>
      <c r="AV107" s="40"/>
      <c r="AW107" s="40"/>
      <c r="AX107" s="40"/>
      <c r="AY107" s="40"/>
      <c r="AZ107" s="40"/>
      <c r="BA107" s="40"/>
      <c r="BB107" s="40"/>
      <c r="BC107" s="40"/>
      <c r="BD107" s="40"/>
      <c r="BE107" s="40"/>
      <c r="BF107" s="40"/>
    </row>
    <row r="108" spans="1:58" s="34" customFormat="1" ht="21.75" customHeight="1">
      <c r="A108" s="12" t="s">
        <v>209</v>
      </c>
      <c r="B108" s="13" t="s">
        <v>198</v>
      </c>
      <c r="C108" s="13" t="s">
        <v>15</v>
      </c>
      <c r="D108" s="14" t="s">
        <v>107</v>
      </c>
      <c r="E108" s="14" t="s">
        <v>98</v>
      </c>
      <c r="F108" s="15">
        <v>0.7083333333333334</v>
      </c>
      <c r="G108" s="15">
        <v>0.9583333333333334</v>
      </c>
      <c r="H108" s="16">
        <v>6</v>
      </c>
      <c r="I108" s="17">
        <v>23.58</v>
      </c>
      <c r="J108" s="18">
        <v>80</v>
      </c>
      <c r="K108" s="19">
        <f t="shared" si="0"/>
        <v>480</v>
      </c>
      <c r="L108" s="20">
        <f t="shared" si="1"/>
        <v>11318.4</v>
      </c>
      <c r="M108" s="41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</row>
    <row r="109" spans="1:58" ht="21.75" customHeight="1">
      <c r="A109" s="23" t="s">
        <v>210</v>
      </c>
      <c r="B109" s="24" t="s">
        <v>198</v>
      </c>
      <c r="C109" s="24" t="s">
        <v>146</v>
      </c>
      <c r="D109" s="25" t="s">
        <v>211</v>
      </c>
      <c r="E109" s="25" t="s">
        <v>47</v>
      </c>
      <c r="F109" s="26">
        <v>0.3333333333333333</v>
      </c>
      <c r="G109" s="26">
        <v>0.08333333333333333</v>
      </c>
      <c r="H109" s="27">
        <v>19</v>
      </c>
      <c r="I109" s="28">
        <v>23.58</v>
      </c>
      <c r="J109" s="29">
        <v>180</v>
      </c>
      <c r="K109" s="30">
        <f t="shared" si="0"/>
        <v>3420</v>
      </c>
      <c r="L109" s="31">
        <f t="shared" si="1"/>
        <v>80643.59999999999</v>
      </c>
      <c r="M109" s="39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  <c r="AO109" s="40"/>
      <c r="AP109" s="40"/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</row>
    <row r="110" spans="1:58" s="34" customFormat="1" ht="21.75" customHeight="1">
      <c r="A110" s="12" t="s">
        <v>212</v>
      </c>
      <c r="B110" s="13" t="s">
        <v>213</v>
      </c>
      <c r="C110" s="13" t="s">
        <v>22</v>
      </c>
      <c r="D110" s="14" t="s">
        <v>214</v>
      </c>
      <c r="E110" s="14" t="s">
        <v>215</v>
      </c>
      <c r="F110" s="15">
        <v>0.5</v>
      </c>
      <c r="G110" s="15">
        <v>0.08333333333333333</v>
      </c>
      <c r="H110" s="16">
        <v>14</v>
      </c>
      <c r="I110" s="17">
        <v>23.58</v>
      </c>
      <c r="J110" s="18">
        <v>75</v>
      </c>
      <c r="K110" s="19">
        <f t="shared" si="0"/>
        <v>1050</v>
      </c>
      <c r="L110" s="20">
        <f t="shared" si="1"/>
        <v>24759</v>
      </c>
      <c r="M110" s="41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</row>
    <row r="111" spans="1:58" ht="21.75" customHeight="1">
      <c r="A111" s="23" t="s">
        <v>216</v>
      </c>
      <c r="B111" s="24" t="s">
        <v>213</v>
      </c>
      <c r="C111" s="24" t="s">
        <v>22</v>
      </c>
      <c r="D111" s="25" t="s">
        <v>217</v>
      </c>
      <c r="E111" s="25" t="s">
        <v>47</v>
      </c>
      <c r="F111" s="26">
        <v>0.3333333333333333</v>
      </c>
      <c r="G111" s="26">
        <v>0.8333333333333334</v>
      </c>
      <c r="H111" s="27">
        <v>12</v>
      </c>
      <c r="I111" s="28">
        <v>23.58</v>
      </c>
      <c r="J111" s="29">
        <v>20</v>
      </c>
      <c r="K111" s="30">
        <f t="shared" si="0"/>
        <v>240</v>
      </c>
      <c r="L111" s="31">
        <f t="shared" si="1"/>
        <v>5659.2</v>
      </c>
      <c r="M111" s="39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  <c r="AN111" s="40"/>
      <c r="AO111" s="40"/>
      <c r="AP111" s="40"/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</row>
    <row r="112" spans="1:58" s="34" customFormat="1" ht="21.75" customHeight="1">
      <c r="A112" s="12" t="s">
        <v>218</v>
      </c>
      <c r="B112" s="13" t="s">
        <v>213</v>
      </c>
      <c r="C112" s="13" t="s">
        <v>22</v>
      </c>
      <c r="D112" s="14" t="s">
        <v>219</v>
      </c>
      <c r="E112" s="14" t="s">
        <v>168</v>
      </c>
      <c r="F112" s="15">
        <v>0.5</v>
      </c>
      <c r="G112" s="15">
        <v>0.08333333333333333</v>
      </c>
      <c r="H112" s="16">
        <v>14</v>
      </c>
      <c r="I112" s="17">
        <v>23.58</v>
      </c>
      <c r="J112" s="18">
        <v>75</v>
      </c>
      <c r="K112" s="19">
        <f t="shared" si="0"/>
        <v>1050</v>
      </c>
      <c r="L112" s="20">
        <f t="shared" si="1"/>
        <v>24759</v>
      </c>
      <c r="M112" s="41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</row>
    <row r="113" spans="1:58" ht="21.75" customHeight="1">
      <c r="A113" s="23" t="s">
        <v>220</v>
      </c>
      <c r="B113" s="24" t="s">
        <v>213</v>
      </c>
      <c r="C113" s="24" t="s">
        <v>22</v>
      </c>
      <c r="D113" s="25" t="s">
        <v>219</v>
      </c>
      <c r="E113" s="25" t="s">
        <v>221</v>
      </c>
      <c r="F113" s="26">
        <v>0.5</v>
      </c>
      <c r="G113" s="26">
        <v>0.08333333333333333</v>
      </c>
      <c r="H113" s="27">
        <v>14</v>
      </c>
      <c r="I113" s="28">
        <v>23.58</v>
      </c>
      <c r="J113" s="29">
        <v>75</v>
      </c>
      <c r="K113" s="30">
        <f t="shared" si="0"/>
        <v>1050</v>
      </c>
      <c r="L113" s="31">
        <f t="shared" si="1"/>
        <v>24759</v>
      </c>
      <c r="M113" s="39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  <c r="AO113" s="40"/>
      <c r="AP113" s="40"/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</row>
    <row r="114" spans="1:58" s="34" customFormat="1" ht="21.75" customHeight="1">
      <c r="A114" s="12" t="s">
        <v>222</v>
      </c>
      <c r="B114" s="13" t="s">
        <v>213</v>
      </c>
      <c r="C114" s="13" t="s">
        <v>22</v>
      </c>
      <c r="D114" s="14" t="s">
        <v>223</v>
      </c>
      <c r="E114" s="14" t="s">
        <v>47</v>
      </c>
      <c r="F114" s="15">
        <v>0.7083333333333334</v>
      </c>
      <c r="G114" s="15">
        <v>0.08333333333333333</v>
      </c>
      <c r="H114" s="16">
        <v>9</v>
      </c>
      <c r="I114" s="17">
        <v>23.58</v>
      </c>
      <c r="J114" s="18">
        <v>40</v>
      </c>
      <c r="K114" s="19">
        <f t="shared" si="0"/>
        <v>360</v>
      </c>
      <c r="L114" s="20">
        <f t="shared" si="1"/>
        <v>8488.8</v>
      </c>
      <c r="M114" s="41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</row>
    <row r="115" spans="1:58" ht="21.75" customHeight="1">
      <c r="A115" s="23" t="s">
        <v>224</v>
      </c>
      <c r="B115" s="24" t="s">
        <v>213</v>
      </c>
      <c r="C115" s="24" t="s">
        <v>22</v>
      </c>
      <c r="D115" s="25" t="s">
        <v>225</v>
      </c>
      <c r="E115" s="25" t="s">
        <v>24</v>
      </c>
      <c r="F115" s="26">
        <v>0.3333333333333333</v>
      </c>
      <c r="G115" s="26">
        <v>0.08333333333333333</v>
      </c>
      <c r="H115" s="27">
        <v>18</v>
      </c>
      <c r="I115" s="28">
        <v>23.58</v>
      </c>
      <c r="J115" s="29">
        <v>150</v>
      </c>
      <c r="K115" s="30">
        <f t="shared" si="0"/>
        <v>2700</v>
      </c>
      <c r="L115" s="31">
        <f t="shared" si="1"/>
        <v>63665.99999999999</v>
      </c>
      <c r="M115" s="39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0"/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</row>
    <row r="116" spans="1:58" s="34" customFormat="1" ht="21.75" customHeight="1">
      <c r="A116" s="12" t="s">
        <v>226</v>
      </c>
      <c r="B116" s="13" t="s">
        <v>213</v>
      </c>
      <c r="C116" s="13" t="s">
        <v>22</v>
      </c>
      <c r="D116" s="14" t="s">
        <v>225</v>
      </c>
      <c r="E116" s="14" t="s">
        <v>20</v>
      </c>
      <c r="F116" s="15">
        <v>0.3333333333333333</v>
      </c>
      <c r="G116" s="15">
        <v>0.08333333333333333</v>
      </c>
      <c r="H116" s="16">
        <v>18</v>
      </c>
      <c r="I116" s="17">
        <v>23.58</v>
      </c>
      <c r="J116" s="18">
        <v>150</v>
      </c>
      <c r="K116" s="19">
        <f t="shared" si="0"/>
        <v>2700</v>
      </c>
      <c r="L116" s="20">
        <f t="shared" si="1"/>
        <v>63665.99999999999</v>
      </c>
      <c r="M116" s="41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</row>
    <row r="117" spans="1:58" ht="21.75" customHeight="1">
      <c r="A117" s="23" t="s">
        <v>227</v>
      </c>
      <c r="B117" s="24" t="s">
        <v>213</v>
      </c>
      <c r="C117" s="24" t="s">
        <v>22</v>
      </c>
      <c r="D117" s="25" t="s">
        <v>225</v>
      </c>
      <c r="E117" s="25" t="s">
        <v>33</v>
      </c>
      <c r="F117" s="26">
        <v>0.3333333333333333</v>
      </c>
      <c r="G117" s="26">
        <v>0.08333333333333333</v>
      </c>
      <c r="H117" s="27">
        <v>18</v>
      </c>
      <c r="I117" s="28">
        <v>23.58</v>
      </c>
      <c r="J117" s="29">
        <v>40</v>
      </c>
      <c r="K117" s="30">
        <f t="shared" si="0"/>
        <v>720</v>
      </c>
      <c r="L117" s="31">
        <f t="shared" si="1"/>
        <v>16977.6</v>
      </c>
      <c r="M117" s="39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  <c r="AK117" s="40"/>
      <c r="AL117" s="40"/>
      <c r="AM117" s="40"/>
      <c r="AN117" s="40"/>
      <c r="AO117" s="40"/>
      <c r="AP117" s="40"/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</row>
    <row r="118" spans="1:58" ht="19.5" customHeight="1">
      <c r="A118" s="49"/>
      <c r="B118" s="50"/>
      <c r="C118" s="50"/>
      <c r="D118" s="51"/>
      <c r="E118" s="51"/>
      <c r="F118" s="52"/>
      <c r="G118" s="53"/>
      <c r="H118" s="54"/>
      <c r="I118" s="55"/>
      <c r="J118" s="53"/>
      <c r="K118" s="56">
        <f>SUM(K4:K117)</f>
        <v>134935</v>
      </c>
      <c r="L118" s="57">
        <f>SUM(L4:L117)</f>
        <v>3181767.3</v>
      </c>
      <c r="M118" s="39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</row>
    <row r="119" spans="1:58" ht="19.5" customHeight="1">
      <c r="A119" s="49"/>
      <c r="B119" s="50"/>
      <c r="C119" s="50"/>
      <c r="D119" s="51"/>
      <c r="E119" s="51"/>
      <c r="F119" s="52"/>
      <c r="G119" s="53"/>
      <c r="H119" s="54"/>
      <c r="I119" s="55"/>
      <c r="J119" s="53"/>
      <c r="K119" s="50"/>
      <c r="L119" s="53"/>
      <c r="M119" s="39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</row>
    <row r="120" spans="1:58" ht="19.5" customHeight="1">
      <c r="A120" s="91" t="s">
        <v>228</v>
      </c>
      <c r="B120" s="91"/>
      <c r="C120" s="91"/>
      <c r="D120" s="91"/>
      <c r="E120" s="91"/>
      <c r="F120" s="91"/>
      <c r="G120" s="91"/>
      <c r="H120" s="91"/>
      <c r="I120" s="91"/>
      <c r="J120" s="91"/>
      <c r="K120" s="91"/>
      <c r="L120" s="91"/>
      <c r="M120" s="39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</row>
    <row r="121" spans="1:58" ht="19.5" customHeight="1">
      <c r="A121" s="92" t="s">
        <v>229</v>
      </c>
      <c r="B121" s="92"/>
      <c r="C121" s="92"/>
      <c r="D121" s="92"/>
      <c r="E121" s="92"/>
      <c r="F121" s="92"/>
      <c r="G121" s="92"/>
      <c r="H121" s="58"/>
      <c r="I121" s="58"/>
      <c r="J121" s="5"/>
      <c r="K121" s="5"/>
      <c r="L121" s="2"/>
      <c r="M121" s="39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</row>
    <row r="122" spans="1:58" ht="19.5" customHeight="1">
      <c r="A122" s="92"/>
      <c r="B122" s="92"/>
      <c r="C122" s="92"/>
      <c r="D122" s="92"/>
      <c r="E122" s="92"/>
      <c r="F122" s="92"/>
      <c r="G122" s="92"/>
      <c r="H122" s="58"/>
      <c r="I122" s="58"/>
      <c r="J122" s="5"/>
      <c r="K122" s="5"/>
      <c r="L122" s="2"/>
      <c r="M122" s="39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</row>
    <row r="123" spans="1:58" ht="32.25" customHeight="1">
      <c r="A123" s="92"/>
      <c r="B123" s="92"/>
      <c r="C123" s="92"/>
      <c r="D123" s="92"/>
      <c r="E123" s="92"/>
      <c r="F123" s="92"/>
      <c r="G123" s="92"/>
      <c r="H123" s="58"/>
      <c r="I123" s="58"/>
      <c r="J123" s="5"/>
      <c r="K123" s="5"/>
      <c r="L123" s="2"/>
      <c r="M123" s="39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</row>
    <row r="124" spans="1:58" ht="15" customHeight="1">
      <c r="A124" s="59"/>
      <c r="B124" s="5"/>
      <c r="C124" s="5"/>
      <c r="F124" s="60"/>
      <c r="G124" s="60"/>
      <c r="H124" s="61"/>
      <c r="I124" s="62"/>
      <c r="J124" s="5"/>
      <c r="K124" s="5"/>
      <c r="L124" s="2"/>
      <c r="M124" s="39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</row>
    <row r="125" spans="1:58" ht="13.5" customHeight="1">
      <c r="A125" s="63"/>
      <c r="B125" s="64" t="s">
        <v>230</v>
      </c>
      <c r="C125" s="64" t="s">
        <v>231</v>
      </c>
      <c r="D125" s="65" t="s">
        <v>232</v>
      </c>
      <c r="E125" s="65" t="s">
        <v>233</v>
      </c>
      <c r="F125" s="66" t="s">
        <v>234</v>
      </c>
      <c r="G125" s="66" t="s">
        <v>235</v>
      </c>
      <c r="H125" s="67"/>
      <c r="I125" s="68"/>
      <c r="J125" s="5"/>
      <c r="K125" s="5"/>
      <c r="L125" s="2"/>
      <c r="M125" s="39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</row>
    <row r="126" spans="1:58" ht="43.5" customHeight="1">
      <c r="A126" s="69" t="s">
        <v>1</v>
      </c>
      <c r="B126" s="70" t="s">
        <v>236</v>
      </c>
      <c r="C126" s="71" t="s">
        <v>237</v>
      </c>
      <c r="D126" s="70" t="s">
        <v>238</v>
      </c>
      <c r="E126" s="70" t="s">
        <v>239</v>
      </c>
      <c r="F126" s="72" t="s">
        <v>240</v>
      </c>
      <c r="G126" s="73" t="s">
        <v>241</v>
      </c>
      <c r="H126"/>
      <c r="I126" s="74"/>
      <c r="J126" s="5"/>
      <c r="K126" s="5"/>
      <c r="L126" s="2"/>
      <c r="M126" s="39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</row>
    <row r="127" spans="1:58" ht="19.5" customHeight="1">
      <c r="A127" s="75" t="s">
        <v>13</v>
      </c>
      <c r="B127" s="76">
        <f>J4</f>
        <v>60</v>
      </c>
      <c r="C127" s="77">
        <v>3</v>
      </c>
      <c r="D127" s="78">
        <f aca="true" t="shared" si="2" ref="D127:D173">B127/C127</f>
        <v>20</v>
      </c>
      <c r="E127" s="79">
        <f>H4</f>
        <v>9</v>
      </c>
      <c r="F127" s="80">
        <f aca="true" t="shared" si="3" ref="F127:F136">I5</f>
        <v>23.58</v>
      </c>
      <c r="G127" s="80">
        <f aca="true" t="shared" si="4" ref="G127:G173">E127*C127*D127*F127</f>
        <v>12733.199999999999</v>
      </c>
      <c r="H127"/>
      <c r="I127" s="74"/>
      <c r="J127" s="5"/>
      <c r="K127" s="5"/>
      <c r="L127" s="2"/>
      <c r="M127" s="39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  <c r="AI127" s="40"/>
      <c r="AJ127" s="40"/>
      <c r="AK127" s="40"/>
      <c r="AL127" s="40"/>
      <c r="AM127" s="40"/>
      <c r="AN127" s="40"/>
      <c r="AO127" s="40"/>
      <c r="AP127" s="40"/>
      <c r="AQ127" s="40"/>
      <c r="AR127" s="40"/>
      <c r="AS127" s="40"/>
      <c r="AT127" s="40"/>
      <c r="AU127" s="40"/>
      <c r="AV127" s="40"/>
      <c r="AW127" s="40"/>
      <c r="AX127" s="40"/>
      <c r="AY127" s="40"/>
      <c r="AZ127" s="40"/>
      <c r="BA127" s="40"/>
      <c r="BB127" s="40"/>
      <c r="BC127" s="40"/>
      <c r="BD127" s="40"/>
      <c r="BE127" s="40"/>
      <c r="BF127" s="40"/>
    </row>
    <row r="128" spans="1:58" ht="19.5" customHeight="1">
      <c r="A128" s="75" t="s">
        <v>18</v>
      </c>
      <c r="B128" s="77">
        <f>J5</f>
        <v>120</v>
      </c>
      <c r="C128" s="77">
        <v>12</v>
      </c>
      <c r="D128" s="78">
        <f t="shared" si="2"/>
        <v>10</v>
      </c>
      <c r="E128" s="79">
        <f>H5</f>
        <v>9</v>
      </c>
      <c r="F128" s="80">
        <f t="shared" si="3"/>
        <v>23.58</v>
      </c>
      <c r="G128" s="80">
        <f t="shared" si="4"/>
        <v>25466.399999999998</v>
      </c>
      <c r="H128"/>
      <c r="I128" s="74"/>
      <c r="J128" s="81"/>
      <c r="K128" s="81"/>
      <c r="L128" s="81"/>
      <c r="M128" s="39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  <c r="AI128" s="40"/>
      <c r="AJ128" s="40"/>
      <c r="AK128" s="40"/>
      <c r="AL128" s="40"/>
      <c r="AM128" s="40"/>
      <c r="AN128" s="40"/>
      <c r="AO128" s="40"/>
      <c r="AP128" s="40"/>
      <c r="AQ128" s="40"/>
      <c r="AR128" s="40"/>
      <c r="AS128" s="40"/>
      <c r="AT128" s="40"/>
      <c r="AU128" s="40"/>
      <c r="AV128" s="40"/>
      <c r="AW128" s="40"/>
      <c r="AX128" s="40"/>
      <c r="AY128" s="40"/>
      <c r="AZ128" s="40"/>
      <c r="BA128" s="40"/>
      <c r="BB128" s="40"/>
      <c r="BC128" s="40"/>
      <c r="BD128" s="40"/>
      <c r="BE128" s="40"/>
      <c r="BF128" s="40"/>
    </row>
    <row r="129" spans="1:13" ht="15" customHeight="1">
      <c r="A129" s="75" t="s">
        <v>43</v>
      </c>
      <c r="B129" s="76">
        <f>J20</f>
        <v>120</v>
      </c>
      <c r="C129" s="77">
        <v>12</v>
      </c>
      <c r="D129" s="78">
        <f t="shared" si="2"/>
        <v>10</v>
      </c>
      <c r="E129" s="79">
        <f>H20</f>
        <v>9</v>
      </c>
      <c r="F129" s="80">
        <f t="shared" si="3"/>
        <v>23.58</v>
      </c>
      <c r="G129" s="80">
        <f t="shared" si="4"/>
        <v>25466.399999999998</v>
      </c>
      <c r="H129"/>
      <c r="I129" s="74"/>
      <c r="J129" s="81"/>
      <c r="K129" s="81"/>
      <c r="L129" s="93"/>
      <c r="M129" s="93"/>
    </row>
    <row r="130" spans="1:13" ht="15" customHeight="1">
      <c r="A130" s="75" t="s">
        <v>45</v>
      </c>
      <c r="B130" s="77">
        <f>J21</f>
        <v>100</v>
      </c>
      <c r="C130" s="77">
        <v>4</v>
      </c>
      <c r="D130" s="78">
        <f t="shared" si="2"/>
        <v>25</v>
      </c>
      <c r="E130" s="79">
        <f>H21</f>
        <v>14</v>
      </c>
      <c r="F130" s="80">
        <f t="shared" si="3"/>
        <v>23.58</v>
      </c>
      <c r="G130" s="80">
        <f t="shared" si="4"/>
        <v>33012</v>
      </c>
      <c r="H130"/>
      <c r="I130" s="74"/>
      <c r="J130" s="81"/>
      <c r="K130" s="81"/>
      <c r="L130" s="93"/>
      <c r="M130" s="93"/>
    </row>
    <row r="131" spans="1:13" ht="15" customHeight="1">
      <c r="A131" s="75" t="s">
        <v>96</v>
      </c>
      <c r="B131" s="76">
        <f>J55</f>
        <v>80</v>
      </c>
      <c r="C131" s="77">
        <v>10</v>
      </c>
      <c r="D131" s="78">
        <f t="shared" si="2"/>
        <v>8</v>
      </c>
      <c r="E131" s="79">
        <f>H55</f>
        <v>6</v>
      </c>
      <c r="F131" s="80">
        <f t="shared" si="3"/>
        <v>23.58</v>
      </c>
      <c r="G131" s="80">
        <f t="shared" si="4"/>
        <v>11318.4</v>
      </c>
      <c r="H131"/>
      <c r="I131" s="74"/>
      <c r="J131" s="81"/>
      <c r="K131" s="81"/>
      <c r="L131" s="93"/>
      <c r="M131" s="93"/>
    </row>
    <row r="132" spans="1:13" ht="15" customHeight="1">
      <c r="A132" s="75" t="s">
        <v>99</v>
      </c>
      <c r="B132" s="77">
        <f>J56</f>
        <v>100</v>
      </c>
      <c r="C132" s="77">
        <v>4</v>
      </c>
      <c r="D132" s="78">
        <f t="shared" si="2"/>
        <v>25</v>
      </c>
      <c r="E132" s="79">
        <f>H56</f>
        <v>14</v>
      </c>
      <c r="F132" s="80">
        <f t="shared" si="3"/>
        <v>23.58</v>
      </c>
      <c r="G132" s="80">
        <f t="shared" si="4"/>
        <v>33012</v>
      </c>
      <c r="H132"/>
      <c r="I132" s="74"/>
      <c r="J132" s="81"/>
      <c r="K132" s="81"/>
      <c r="L132" s="93"/>
      <c r="M132" s="93"/>
    </row>
    <row r="133" spans="1:13" ht="15" customHeight="1">
      <c r="A133" s="75" t="s">
        <v>105</v>
      </c>
      <c r="B133" s="76">
        <f>J58</f>
        <v>80</v>
      </c>
      <c r="C133" s="77">
        <v>10</v>
      </c>
      <c r="D133" s="78">
        <f t="shared" si="2"/>
        <v>8</v>
      </c>
      <c r="E133" s="79">
        <f>H58</f>
        <v>6</v>
      </c>
      <c r="F133" s="80">
        <f t="shared" si="3"/>
        <v>23.58</v>
      </c>
      <c r="G133" s="80">
        <f t="shared" si="4"/>
        <v>11318.4</v>
      </c>
      <c r="H133"/>
      <c r="I133" s="74"/>
      <c r="J133" s="81"/>
      <c r="K133" s="81"/>
      <c r="L133" s="93"/>
      <c r="M133" s="93"/>
    </row>
    <row r="134" spans="1:13" ht="15" customHeight="1">
      <c r="A134" s="75" t="s">
        <v>106</v>
      </c>
      <c r="B134" s="77">
        <f>J59</f>
        <v>80</v>
      </c>
      <c r="C134" s="77">
        <v>10</v>
      </c>
      <c r="D134" s="78">
        <f t="shared" si="2"/>
        <v>8</v>
      </c>
      <c r="E134" s="79">
        <f>H59</f>
        <v>6</v>
      </c>
      <c r="F134" s="80">
        <f t="shared" si="3"/>
        <v>23.58</v>
      </c>
      <c r="G134" s="80">
        <f t="shared" si="4"/>
        <v>11318.4</v>
      </c>
      <c r="H134"/>
      <c r="I134" s="74"/>
      <c r="J134" s="81"/>
      <c r="K134" s="81"/>
      <c r="L134" s="93"/>
      <c r="M134" s="93"/>
    </row>
    <row r="135" spans="1:12" ht="19.5" customHeight="1">
      <c r="A135" s="75" t="s">
        <v>108</v>
      </c>
      <c r="B135" s="76">
        <f>J60</f>
        <v>75</v>
      </c>
      <c r="C135" s="77">
        <v>3</v>
      </c>
      <c r="D135" s="78">
        <f t="shared" si="2"/>
        <v>25</v>
      </c>
      <c r="E135" s="79">
        <f>H60</f>
        <v>14</v>
      </c>
      <c r="F135" s="80">
        <f t="shared" si="3"/>
        <v>23.58</v>
      </c>
      <c r="G135" s="80">
        <f t="shared" si="4"/>
        <v>24759</v>
      </c>
      <c r="H135"/>
      <c r="I135" s="74"/>
      <c r="J135" s="81"/>
      <c r="K135" s="81"/>
      <c r="L135" s="81"/>
    </row>
    <row r="136" spans="1:12" ht="19.5" customHeight="1">
      <c r="A136" s="75" t="s">
        <v>114</v>
      </c>
      <c r="B136" s="77">
        <f aca="true" t="shared" si="5" ref="B136:B142">J62</f>
        <v>200</v>
      </c>
      <c r="C136" s="77">
        <v>2</v>
      </c>
      <c r="D136" s="78">
        <f t="shared" si="2"/>
        <v>100</v>
      </c>
      <c r="E136" s="79">
        <f aca="true" t="shared" si="6" ref="E136:E142">H62</f>
        <v>18</v>
      </c>
      <c r="F136" s="80">
        <f t="shared" si="3"/>
        <v>23.58</v>
      </c>
      <c r="G136" s="80">
        <f t="shared" si="4"/>
        <v>84888</v>
      </c>
      <c r="H136"/>
      <c r="I136" s="74"/>
      <c r="J136" s="81"/>
      <c r="K136" s="81"/>
      <c r="L136" s="82"/>
    </row>
    <row r="137" spans="1:12" ht="19.5" customHeight="1">
      <c r="A137" s="75" t="s">
        <v>116</v>
      </c>
      <c r="B137" s="76">
        <f t="shared" si="5"/>
        <v>50</v>
      </c>
      <c r="C137" s="77">
        <v>2</v>
      </c>
      <c r="D137" s="78">
        <f t="shared" si="2"/>
        <v>25</v>
      </c>
      <c r="E137" s="79">
        <f t="shared" si="6"/>
        <v>10</v>
      </c>
      <c r="F137" s="80">
        <f aca="true" t="shared" si="7" ref="F137:F150">I6</f>
        <v>23.58</v>
      </c>
      <c r="G137" s="80">
        <f t="shared" si="4"/>
        <v>11790</v>
      </c>
      <c r="H137"/>
      <c r="I137" s="74"/>
      <c r="J137" s="81"/>
      <c r="K137" s="81"/>
      <c r="L137" s="81"/>
    </row>
    <row r="138" spans="1:12" ht="19.5" customHeight="1">
      <c r="A138" s="75" t="s">
        <v>119</v>
      </c>
      <c r="B138" s="77">
        <f t="shared" si="5"/>
        <v>80</v>
      </c>
      <c r="C138" s="77">
        <v>10</v>
      </c>
      <c r="D138" s="78">
        <f t="shared" si="2"/>
        <v>8</v>
      </c>
      <c r="E138" s="79">
        <f t="shared" si="6"/>
        <v>6</v>
      </c>
      <c r="F138" s="80">
        <f t="shared" si="7"/>
        <v>23.58</v>
      </c>
      <c r="G138" s="80">
        <f t="shared" si="4"/>
        <v>11318.4</v>
      </c>
      <c r="H138"/>
      <c r="I138" s="74"/>
      <c r="J138" s="81"/>
      <c r="K138" s="81"/>
      <c r="L138" s="81"/>
    </row>
    <row r="139" spans="1:12" ht="19.5" customHeight="1">
      <c r="A139" s="75" t="s">
        <v>120</v>
      </c>
      <c r="B139" s="76">
        <f t="shared" si="5"/>
        <v>40</v>
      </c>
      <c r="C139" s="77">
        <v>4</v>
      </c>
      <c r="D139" s="78">
        <f t="shared" si="2"/>
        <v>10</v>
      </c>
      <c r="E139" s="79">
        <f t="shared" si="6"/>
        <v>8</v>
      </c>
      <c r="F139" s="80">
        <f t="shared" si="7"/>
        <v>23.58</v>
      </c>
      <c r="G139" s="80">
        <f t="shared" si="4"/>
        <v>7545.599999999999</v>
      </c>
      <c r="H139"/>
      <c r="I139" s="74"/>
      <c r="J139" s="81"/>
      <c r="K139" s="81"/>
      <c r="L139" s="81"/>
    </row>
    <row r="140" spans="1:12" ht="19.5" customHeight="1">
      <c r="A140" s="75" t="s">
        <v>122</v>
      </c>
      <c r="B140" s="77">
        <f t="shared" si="5"/>
        <v>100</v>
      </c>
      <c r="C140" s="77">
        <v>4</v>
      </c>
      <c r="D140" s="78">
        <f t="shared" si="2"/>
        <v>25</v>
      </c>
      <c r="E140" s="79">
        <f t="shared" si="6"/>
        <v>8</v>
      </c>
      <c r="F140" s="80">
        <f t="shared" si="7"/>
        <v>23.58</v>
      </c>
      <c r="G140" s="80">
        <f t="shared" si="4"/>
        <v>18864</v>
      </c>
      <c r="H140"/>
      <c r="I140" s="74"/>
      <c r="J140" s="81"/>
      <c r="K140" s="81"/>
      <c r="L140" s="82"/>
    </row>
    <row r="141" spans="1:12" ht="19.5" customHeight="1">
      <c r="A141" s="75" t="s">
        <v>126</v>
      </c>
      <c r="B141" s="76">
        <f t="shared" si="5"/>
        <v>75</v>
      </c>
      <c r="C141" s="77">
        <v>3</v>
      </c>
      <c r="D141" s="78">
        <f t="shared" si="2"/>
        <v>25</v>
      </c>
      <c r="E141" s="79">
        <f t="shared" si="6"/>
        <v>14</v>
      </c>
      <c r="F141" s="80">
        <f t="shared" si="7"/>
        <v>23.58</v>
      </c>
      <c r="G141" s="80">
        <f t="shared" si="4"/>
        <v>24759</v>
      </c>
      <c r="H141"/>
      <c r="I141" s="74"/>
      <c r="J141" s="81"/>
      <c r="K141" s="81"/>
      <c r="L141" s="81"/>
    </row>
    <row r="142" spans="1:12" ht="19.5" customHeight="1">
      <c r="A142" s="75" t="s">
        <v>128</v>
      </c>
      <c r="B142" s="77">
        <f t="shared" si="5"/>
        <v>210</v>
      </c>
      <c r="C142" s="77">
        <v>3</v>
      </c>
      <c r="D142" s="78">
        <f t="shared" si="2"/>
        <v>70</v>
      </c>
      <c r="E142" s="79">
        <f t="shared" si="6"/>
        <v>18</v>
      </c>
      <c r="F142" s="80">
        <f t="shared" si="7"/>
        <v>23.58</v>
      </c>
      <c r="G142" s="80">
        <f t="shared" si="4"/>
        <v>89132.4</v>
      </c>
      <c r="H142"/>
      <c r="I142" s="74"/>
      <c r="J142" s="82"/>
      <c r="K142" s="81"/>
      <c r="L142" s="82"/>
    </row>
    <row r="143" spans="1:12" ht="19.5" customHeight="1">
      <c r="A143" s="75" t="s">
        <v>136</v>
      </c>
      <c r="B143" s="76">
        <f aca="true" t="shared" si="8" ref="B143:B154">J72</f>
        <v>75</v>
      </c>
      <c r="C143" s="77">
        <v>3</v>
      </c>
      <c r="D143" s="78">
        <f t="shared" si="2"/>
        <v>25</v>
      </c>
      <c r="E143" s="79">
        <f aca="true" t="shared" si="9" ref="E143:E154">H72</f>
        <v>14</v>
      </c>
      <c r="F143" s="80">
        <f t="shared" si="7"/>
        <v>23.58</v>
      </c>
      <c r="G143" s="80">
        <f t="shared" si="4"/>
        <v>24759</v>
      </c>
      <c r="H143"/>
      <c r="I143" s="74"/>
      <c r="J143" s="82"/>
      <c r="K143" s="81"/>
      <c r="L143" s="82"/>
    </row>
    <row r="144" spans="1:12" ht="19.5" customHeight="1">
      <c r="A144" s="75" t="s">
        <v>138</v>
      </c>
      <c r="B144" s="77">
        <f t="shared" si="8"/>
        <v>80</v>
      </c>
      <c r="C144" s="77">
        <v>10</v>
      </c>
      <c r="D144" s="78">
        <f t="shared" si="2"/>
        <v>8</v>
      </c>
      <c r="E144" s="79">
        <f t="shared" si="9"/>
        <v>10</v>
      </c>
      <c r="F144" s="80">
        <f t="shared" si="7"/>
        <v>23.58</v>
      </c>
      <c r="G144" s="80">
        <f t="shared" si="4"/>
        <v>18864</v>
      </c>
      <c r="H144"/>
      <c r="I144" s="74"/>
      <c r="J144" s="82"/>
      <c r="K144" s="81"/>
      <c r="L144" s="82"/>
    </row>
    <row r="145" spans="1:12" ht="19.5" customHeight="1">
      <c r="A145" s="75" t="s">
        <v>141</v>
      </c>
      <c r="B145" s="76">
        <f t="shared" si="8"/>
        <v>300</v>
      </c>
      <c r="C145" s="77">
        <v>4</v>
      </c>
      <c r="D145" s="78">
        <f t="shared" si="2"/>
        <v>75</v>
      </c>
      <c r="E145" s="79">
        <f t="shared" si="9"/>
        <v>10</v>
      </c>
      <c r="F145" s="80">
        <f t="shared" si="7"/>
        <v>23.58</v>
      </c>
      <c r="G145" s="80">
        <f t="shared" si="4"/>
        <v>70740</v>
      </c>
      <c r="H145"/>
      <c r="I145" s="74"/>
      <c r="J145" s="82"/>
      <c r="K145" s="81"/>
      <c r="L145" s="82"/>
    </row>
    <row r="146" spans="1:12" ht="19.5" customHeight="1">
      <c r="A146" s="75" t="s">
        <v>144</v>
      </c>
      <c r="B146" s="77">
        <f t="shared" si="8"/>
        <v>240</v>
      </c>
      <c r="C146" s="77">
        <v>4</v>
      </c>
      <c r="D146" s="78">
        <f t="shared" si="2"/>
        <v>60</v>
      </c>
      <c r="E146" s="79">
        <f t="shared" si="9"/>
        <v>19</v>
      </c>
      <c r="F146" s="80">
        <f t="shared" si="7"/>
        <v>23.58</v>
      </c>
      <c r="G146" s="80">
        <f t="shared" si="4"/>
        <v>107524.79999999999</v>
      </c>
      <c r="H146"/>
      <c r="I146" s="74"/>
      <c r="J146" s="82"/>
      <c r="K146" s="81"/>
      <c r="L146" s="82"/>
    </row>
    <row r="147" spans="1:12" ht="19.5" customHeight="1">
      <c r="A147" s="75" t="s">
        <v>148</v>
      </c>
      <c r="B147" s="76">
        <f t="shared" si="8"/>
        <v>75</v>
      </c>
      <c r="C147" s="77">
        <v>3</v>
      </c>
      <c r="D147" s="78">
        <f t="shared" si="2"/>
        <v>25</v>
      </c>
      <c r="E147" s="79">
        <f t="shared" si="9"/>
        <v>14</v>
      </c>
      <c r="F147" s="80">
        <f t="shared" si="7"/>
        <v>23.58</v>
      </c>
      <c r="G147" s="80">
        <f t="shared" si="4"/>
        <v>24759</v>
      </c>
      <c r="H147"/>
      <c r="I147" s="74"/>
      <c r="J147" s="82"/>
      <c r="K147" s="81"/>
      <c r="L147" s="82"/>
    </row>
    <row r="148" spans="1:12" ht="19.5" customHeight="1">
      <c r="A148" s="75" t="s">
        <v>150</v>
      </c>
      <c r="B148" s="77">
        <f t="shared" si="8"/>
        <v>100</v>
      </c>
      <c r="C148" s="77">
        <v>4</v>
      </c>
      <c r="D148" s="78">
        <f t="shared" si="2"/>
        <v>25</v>
      </c>
      <c r="E148" s="79">
        <f t="shared" si="9"/>
        <v>14</v>
      </c>
      <c r="F148" s="80">
        <f t="shared" si="7"/>
        <v>23.58</v>
      </c>
      <c r="G148" s="80">
        <f t="shared" si="4"/>
        <v>33012</v>
      </c>
      <c r="H148"/>
      <c r="I148" s="74"/>
      <c r="J148" s="82"/>
      <c r="K148" s="81"/>
      <c r="L148" s="82"/>
    </row>
    <row r="149" spans="1:12" ht="19.5" customHeight="1">
      <c r="A149" s="75" t="s">
        <v>153</v>
      </c>
      <c r="B149" s="76">
        <f t="shared" si="8"/>
        <v>80</v>
      </c>
      <c r="C149" s="77">
        <v>10</v>
      </c>
      <c r="D149" s="78">
        <f t="shared" si="2"/>
        <v>8</v>
      </c>
      <c r="E149" s="79">
        <f t="shared" si="9"/>
        <v>10</v>
      </c>
      <c r="F149" s="80">
        <f t="shared" si="7"/>
        <v>23.58</v>
      </c>
      <c r="G149" s="80">
        <f t="shared" si="4"/>
        <v>18864</v>
      </c>
      <c r="H149"/>
      <c r="I149" s="74"/>
      <c r="J149" s="82"/>
      <c r="K149" s="81"/>
      <c r="L149" s="82"/>
    </row>
    <row r="150" spans="1:12" ht="19.5" customHeight="1">
      <c r="A150" s="75" t="s">
        <v>154</v>
      </c>
      <c r="B150" s="77">
        <f t="shared" si="8"/>
        <v>80</v>
      </c>
      <c r="C150" s="77">
        <v>10</v>
      </c>
      <c r="D150" s="78">
        <f t="shared" si="2"/>
        <v>8</v>
      </c>
      <c r="E150" s="79">
        <f t="shared" si="9"/>
        <v>6</v>
      </c>
      <c r="F150" s="80">
        <f t="shared" si="7"/>
        <v>23.58</v>
      </c>
      <c r="G150" s="80">
        <f t="shared" si="4"/>
        <v>11318.4</v>
      </c>
      <c r="H150"/>
      <c r="I150" s="74"/>
      <c r="J150" s="82"/>
      <c r="K150" s="81"/>
      <c r="L150" s="82"/>
    </row>
    <row r="151" spans="1:12" ht="19.5" customHeight="1">
      <c r="A151" s="75" t="s">
        <v>155</v>
      </c>
      <c r="B151" s="76">
        <f t="shared" si="8"/>
        <v>100</v>
      </c>
      <c r="C151" s="77">
        <v>4</v>
      </c>
      <c r="D151" s="78">
        <f t="shared" si="2"/>
        <v>25</v>
      </c>
      <c r="E151" s="79">
        <f t="shared" si="9"/>
        <v>14</v>
      </c>
      <c r="F151" s="80">
        <f aca="true" t="shared" si="10" ref="F151:F161">I19</f>
        <v>23.58</v>
      </c>
      <c r="G151" s="80">
        <f t="shared" si="4"/>
        <v>33012</v>
      </c>
      <c r="H151"/>
      <c r="I151" s="74"/>
      <c r="J151" s="82"/>
      <c r="K151" s="81"/>
      <c r="L151" s="82"/>
    </row>
    <row r="152" spans="1:12" ht="19.5" customHeight="1">
      <c r="A152" s="75" t="s">
        <v>157</v>
      </c>
      <c r="B152" s="77">
        <f t="shared" si="8"/>
        <v>80</v>
      </c>
      <c r="C152" s="77">
        <v>10</v>
      </c>
      <c r="D152" s="78">
        <f t="shared" si="2"/>
        <v>8</v>
      </c>
      <c r="E152" s="79">
        <f t="shared" si="9"/>
        <v>10</v>
      </c>
      <c r="F152" s="80">
        <f t="shared" si="10"/>
        <v>23.58</v>
      </c>
      <c r="G152" s="80">
        <f t="shared" si="4"/>
        <v>18864</v>
      </c>
      <c r="H152"/>
      <c r="I152" s="74"/>
      <c r="J152" s="82"/>
      <c r="K152" s="81"/>
      <c r="L152" s="82"/>
    </row>
    <row r="153" spans="1:12" ht="19.5" customHeight="1">
      <c r="A153" s="75" t="s">
        <v>159</v>
      </c>
      <c r="B153" s="76">
        <f t="shared" si="8"/>
        <v>40</v>
      </c>
      <c r="C153" s="77">
        <v>4</v>
      </c>
      <c r="D153" s="78">
        <f t="shared" si="2"/>
        <v>10</v>
      </c>
      <c r="E153" s="79">
        <f t="shared" si="9"/>
        <v>8</v>
      </c>
      <c r="F153" s="80">
        <f t="shared" si="10"/>
        <v>23.58</v>
      </c>
      <c r="G153" s="80">
        <f t="shared" si="4"/>
        <v>7545.599999999999</v>
      </c>
      <c r="H153"/>
      <c r="I153" s="74"/>
      <c r="J153" s="82"/>
      <c r="K153" s="81"/>
      <c r="L153" s="82"/>
    </row>
    <row r="154" spans="1:12" ht="19.5" customHeight="1">
      <c r="A154" s="75" t="s">
        <v>160</v>
      </c>
      <c r="B154" s="77">
        <f t="shared" si="8"/>
        <v>75</v>
      </c>
      <c r="C154" s="77">
        <v>3</v>
      </c>
      <c r="D154" s="78">
        <f t="shared" si="2"/>
        <v>25</v>
      </c>
      <c r="E154" s="79">
        <f t="shared" si="9"/>
        <v>14</v>
      </c>
      <c r="F154" s="80">
        <f t="shared" si="10"/>
        <v>23.58</v>
      </c>
      <c r="G154" s="80">
        <f t="shared" si="4"/>
        <v>24759</v>
      </c>
      <c r="H154"/>
      <c r="I154" s="74"/>
      <c r="J154" s="82"/>
      <c r="K154" s="81"/>
      <c r="L154" s="82"/>
    </row>
    <row r="155" spans="1:12" ht="19.5" customHeight="1">
      <c r="A155" s="75" t="s">
        <v>166</v>
      </c>
      <c r="B155" s="76">
        <f>J85</f>
        <v>50</v>
      </c>
      <c r="C155" s="77">
        <v>2</v>
      </c>
      <c r="D155" s="78">
        <f t="shared" si="2"/>
        <v>25</v>
      </c>
      <c r="E155" s="79">
        <f>H85</f>
        <v>10</v>
      </c>
      <c r="F155" s="80">
        <f t="shared" si="10"/>
        <v>23.58</v>
      </c>
      <c r="G155" s="80">
        <f t="shared" si="4"/>
        <v>11790</v>
      </c>
      <c r="H155"/>
      <c r="I155" s="74"/>
      <c r="J155" s="82"/>
      <c r="K155" s="81"/>
      <c r="L155" s="82"/>
    </row>
    <row r="156" spans="1:12" ht="19.5" customHeight="1">
      <c r="A156" s="75" t="s">
        <v>169</v>
      </c>
      <c r="B156" s="77">
        <f>J86</f>
        <v>80</v>
      </c>
      <c r="C156" s="77">
        <v>10</v>
      </c>
      <c r="D156" s="78">
        <f t="shared" si="2"/>
        <v>8</v>
      </c>
      <c r="E156" s="79">
        <f>H86</f>
        <v>10</v>
      </c>
      <c r="F156" s="80">
        <f t="shared" si="10"/>
        <v>23.58</v>
      </c>
      <c r="G156" s="80">
        <f t="shared" si="4"/>
        <v>18864</v>
      </c>
      <c r="H156"/>
      <c r="I156" s="74"/>
      <c r="J156" s="82"/>
      <c r="K156" s="81"/>
      <c r="L156" s="82"/>
    </row>
    <row r="157" spans="1:12" ht="19.5" customHeight="1">
      <c r="A157" s="75" t="s">
        <v>170</v>
      </c>
      <c r="B157" s="76">
        <f>J87</f>
        <v>150</v>
      </c>
      <c r="C157" s="77">
        <v>15</v>
      </c>
      <c r="D157" s="78">
        <f t="shared" si="2"/>
        <v>10</v>
      </c>
      <c r="E157" s="79">
        <f>H87</f>
        <v>7</v>
      </c>
      <c r="F157" s="80">
        <f t="shared" si="10"/>
        <v>23.58</v>
      </c>
      <c r="G157" s="80">
        <f t="shared" si="4"/>
        <v>24759</v>
      </c>
      <c r="H157"/>
      <c r="I157" s="74"/>
      <c r="J157" s="82"/>
      <c r="K157" s="81"/>
      <c r="L157" s="82"/>
    </row>
    <row r="158" spans="1:12" ht="19.5" customHeight="1">
      <c r="A158" s="75" t="s">
        <v>172</v>
      </c>
      <c r="B158" s="77">
        <f>J88</f>
        <v>75</v>
      </c>
      <c r="C158" s="77">
        <v>3</v>
      </c>
      <c r="D158" s="78">
        <f t="shared" si="2"/>
        <v>25</v>
      </c>
      <c r="E158" s="79">
        <f>H88</f>
        <v>14</v>
      </c>
      <c r="F158" s="80">
        <f t="shared" si="10"/>
        <v>23.58</v>
      </c>
      <c r="G158" s="80">
        <f t="shared" si="4"/>
        <v>24759</v>
      </c>
      <c r="H158"/>
      <c r="I158" s="74"/>
      <c r="J158" s="82"/>
      <c r="K158" s="81"/>
      <c r="L158" s="82"/>
    </row>
    <row r="159" spans="1:12" ht="19.5" customHeight="1">
      <c r="A159" s="75" t="s">
        <v>174</v>
      </c>
      <c r="B159" s="76">
        <f>J89</f>
        <v>80</v>
      </c>
      <c r="C159" s="77">
        <v>10</v>
      </c>
      <c r="D159" s="78">
        <f t="shared" si="2"/>
        <v>8</v>
      </c>
      <c r="E159" s="79">
        <f>H89</f>
        <v>6</v>
      </c>
      <c r="F159" s="80">
        <f t="shared" si="10"/>
        <v>23.58</v>
      </c>
      <c r="G159" s="80">
        <f t="shared" si="4"/>
        <v>11318.4</v>
      </c>
      <c r="H159"/>
      <c r="I159" s="74"/>
      <c r="J159" s="82"/>
      <c r="K159" s="81"/>
      <c r="L159" s="82"/>
    </row>
    <row r="160" spans="1:12" ht="19.5" customHeight="1">
      <c r="A160" s="75" t="s">
        <v>183</v>
      </c>
      <c r="B160" s="77">
        <f>J96</f>
        <v>75</v>
      </c>
      <c r="C160" s="77">
        <v>3</v>
      </c>
      <c r="D160" s="78">
        <f t="shared" si="2"/>
        <v>25</v>
      </c>
      <c r="E160" s="79">
        <f>H96</f>
        <v>14</v>
      </c>
      <c r="F160" s="80">
        <f t="shared" si="10"/>
        <v>23.58</v>
      </c>
      <c r="G160" s="80">
        <f t="shared" si="4"/>
        <v>24759</v>
      </c>
      <c r="H160"/>
      <c r="I160" s="74"/>
      <c r="J160" s="82"/>
      <c r="K160" s="81"/>
      <c r="L160" s="82"/>
    </row>
    <row r="161" spans="1:12" ht="19.5" customHeight="1">
      <c r="A161" s="75" t="s">
        <v>189</v>
      </c>
      <c r="B161" s="76">
        <f>J98</f>
        <v>160</v>
      </c>
      <c r="C161" s="77">
        <v>20</v>
      </c>
      <c r="D161" s="78">
        <f t="shared" si="2"/>
        <v>8</v>
      </c>
      <c r="E161" s="79">
        <f>H98</f>
        <v>10</v>
      </c>
      <c r="F161" s="80">
        <f t="shared" si="10"/>
        <v>23.58</v>
      </c>
      <c r="G161" s="80">
        <f t="shared" si="4"/>
        <v>37728</v>
      </c>
      <c r="H161"/>
      <c r="I161" s="74"/>
      <c r="J161" s="82"/>
      <c r="K161" s="81"/>
      <c r="L161" s="82"/>
    </row>
    <row r="162" spans="1:12" ht="19.5" customHeight="1">
      <c r="A162" s="75" t="s">
        <v>191</v>
      </c>
      <c r="B162" s="77">
        <f>J99</f>
        <v>150</v>
      </c>
      <c r="C162" s="77">
        <v>15</v>
      </c>
      <c r="D162" s="78">
        <f t="shared" si="2"/>
        <v>10</v>
      </c>
      <c r="E162" s="79">
        <f>H99</f>
        <v>7</v>
      </c>
      <c r="F162" s="80">
        <f>I21</f>
        <v>23.58</v>
      </c>
      <c r="G162" s="80">
        <f t="shared" si="4"/>
        <v>24759</v>
      </c>
      <c r="H162"/>
      <c r="I162" s="74"/>
      <c r="J162" s="82"/>
      <c r="K162" s="81"/>
      <c r="L162" s="82"/>
    </row>
    <row r="163" spans="1:12" ht="19.5" customHeight="1">
      <c r="A163" s="75" t="s">
        <v>192</v>
      </c>
      <c r="B163" s="76">
        <f>J100</f>
        <v>150</v>
      </c>
      <c r="C163" s="77">
        <v>3</v>
      </c>
      <c r="D163" s="78">
        <f t="shared" si="2"/>
        <v>50</v>
      </c>
      <c r="E163" s="79">
        <f>H100</f>
        <v>9</v>
      </c>
      <c r="F163" s="80">
        <f>I22</f>
        <v>23.58</v>
      </c>
      <c r="G163" s="80">
        <f t="shared" si="4"/>
        <v>31832.999999999996</v>
      </c>
      <c r="H163"/>
      <c r="I163" s="74"/>
      <c r="J163" s="82"/>
      <c r="K163" s="81"/>
      <c r="L163" s="82"/>
    </row>
    <row r="164" spans="1:12" ht="19.5" customHeight="1">
      <c r="A164" s="75" t="s">
        <v>195</v>
      </c>
      <c r="B164" s="77">
        <f>J102</f>
        <v>180</v>
      </c>
      <c r="C164" s="77">
        <v>3</v>
      </c>
      <c r="D164" s="78">
        <f t="shared" si="2"/>
        <v>60</v>
      </c>
      <c r="E164" s="79">
        <f>H102</f>
        <v>19</v>
      </c>
      <c r="F164" s="80">
        <f>I23</f>
        <v>23.58</v>
      </c>
      <c r="G164" s="80">
        <f t="shared" si="4"/>
        <v>80643.59999999999</v>
      </c>
      <c r="H164"/>
      <c r="I164" s="74"/>
      <c r="J164" s="82"/>
      <c r="K164" s="81"/>
      <c r="L164" s="82"/>
    </row>
    <row r="165" spans="1:12" ht="19.5" customHeight="1">
      <c r="A165" s="75" t="s">
        <v>197</v>
      </c>
      <c r="B165" s="76">
        <f>J103</f>
        <v>75</v>
      </c>
      <c r="C165" s="77">
        <v>3</v>
      </c>
      <c r="D165" s="78">
        <f t="shared" si="2"/>
        <v>25</v>
      </c>
      <c r="E165" s="79">
        <f>H103</f>
        <v>14</v>
      </c>
      <c r="F165" s="80">
        <f>I24</f>
        <v>23.58</v>
      </c>
      <c r="G165" s="80">
        <f t="shared" si="4"/>
        <v>24759</v>
      </c>
      <c r="H165"/>
      <c r="I165" s="74"/>
      <c r="J165" s="82"/>
      <c r="K165" s="81"/>
      <c r="L165" s="82"/>
    </row>
    <row r="166" spans="1:12" ht="19.5" customHeight="1">
      <c r="A166" s="75" t="s">
        <v>200</v>
      </c>
      <c r="B166" s="77">
        <f>J104</f>
        <v>75</v>
      </c>
      <c r="C166" s="77">
        <v>3</v>
      </c>
      <c r="D166" s="78">
        <f t="shared" si="2"/>
        <v>25</v>
      </c>
      <c r="E166" s="79">
        <f>H104</f>
        <v>14</v>
      </c>
      <c r="F166" s="80">
        <f>I25</f>
        <v>23.58</v>
      </c>
      <c r="G166" s="80">
        <f t="shared" si="4"/>
        <v>24759</v>
      </c>
      <c r="H166"/>
      <c r="I166" s="74"/>
      <c r="J166" s="82"/>
      <c r="K166" s="81"/>
      <c r="L166" s="82"/>
    </row>
    <row r="167" spans="1:12" ht="19.5" customHeight="1">
      <c r="A167" s="75" t="s">
        <v>203</v>
      </c>
      <c r="B167" s="76">
        <f>J105</f>
        <v>75</v>
      </c>
      <c r="C167" s="77">
        <v>3</v>
      </c>
      <c r="D167" s="78">
        <f t="shared" si="2"/>
        <v>25</v>
      </c>
      <c r="E167" s="79">
        <f>H105</f>
        <v>14</v>
      </c>
      <c r="F167" s="80">
        <f aca="true" t="shared" si="11" ref="F167:F173">I25</f>
        <v>23.58</v>
      </c>
      <c r="G167" s="80">
        <f t="shared" si="4"/>
        <v>24759</v>
      </c>
      <c r="H167"/>
      <c r="I167" s="74"/>
      <c r="J167" s="82"/>
      <c r="K167" s="81"/>
      <c r="L167" s="82"/>
    </row>
    <row r="168" spans="1:12" ht="19.5" customHeight="1">
      <c r="A168" s="75" t="s">
        <v>208</v>
      </c>
      <c r="B168" s="77">
        <f>J107</f>
        <v>120</v>
      </c>
      <c r="C168" s="77">
        <v>15</v>
      </c>
      <c r="D168" s="78">
        <f t="shared" si="2"/>
        <v>8</v>
      </c>
      <c r="E168" s="79">
        <f>H107</f>
        <v>7</v>
      </c>
      <c r="F168" s="80">
        <f t="shared" si="11"/>
        <v>23.58</v>
      </c>
      <c r="G168" s="80">
        <f t="shared" si="4"/>
        <v>19807.199999999997</v>
      </c>
      <c r="H168"/>
      <c r="I168" s="74"/>
      <c r="J168" s="82"/>
      <c r="K168" s="81"/>
      <c r="L168" s="82"/>
    </row>
    <row r="169" spans="1:12" ht="19.5" customHeight="1">
      <c r="A169" s="75" t="s">
        <v>209</v>
      </c>
      <c r="B169" s="76">
        <f>J108</f>
        <v>80</v>
      </c>
      <c r="C169" s="77">
        <v>10</v>
      </c>
      <c r="D169" s="78">
        <f t="shared" si="2"/>
        <v>8</v>
      </c>
      <c r="E169" s="79">
        <f>H108</f>
        <v>6</v>
      </c>
      <c r="F169" s="80">
        <f t="shared" si="11"/>
        <v>23.58</v>
      </c>
      <c r="G169" s="80">
        <f t="shared" si="4"/>
        <v>11318.4</v>
      </c>
      <c r="H169"/>
      <c r="I169" s="74"/>
      <c r="J169" s="82"/>
      <c r="K169" s="81"/>
      <c r="L169" s="82"/>
    </row>
    <row r="170" spans="1:12" ht="19.5" customHeight="1">
      <c r="A170" s="75" t="s">
        <v>210</v>
      </c>
      <c r="B170" s="77">
        <f>J109</f>
        <v>180</v>
      </c>
      <c r="C170" s="77">
        <v>3</v>
      </c>
      <c r="D170" s="78">
        <f t="shared" si="2"/>
        <v>60</v>
      </c>
      <c r="E170" s="79">
        <f>H109</f>
        <v>19</v>
      </c>
      <c r="F170" s="80">
        <f t="shared" si="11"/>
        <v>23.58</v>
      </c>
      <c r="G170" s="80">
        <f t="shared" si="4"/>
        <v>80643.59999999999</v>
      </c>
      <c r="H170"/>
      <c r="I170" s="74"/>
      <c r="J170" s="82"/>
      <c r="K170" s="81"/>
      <c r="L170" s="82"/>
    </row>
    <row r="171" spans="1:12" ht="19.5" customHeight="1">
      <c r="A171" s="75" t="s">
        <v>212</v>
      </c>
      <c r="B171" s="75" t="s">
        <v>153</v>
      </c>
      <c r="C171" s="75" t="s">
        <v>242</v>
      </c>
      <c r="D171" s="78">
        <f t="shared" si="2"/>
        <v>25</v>
      </c>
      <c r="E171" s="83" t="s">
        <v>40</v>
      </c>
      <c r="F171" s="80">
        <f t="shared" si="11"/>
        <v>23.58</v>
      </c>
      <c r="G171" s="80">
        <f t="shared" si="4"/>
        <v>24759</v>
      </c>
      <c r="H171"/>
      <c r="I171" s="74"/>
      <c r="J171" s="82"/>
      <c r="K171" s="81"/>
      <c r="L171" s="82"/>
    </row>
    <row r="172" spans="1:12" ht="19.5" customHeight="1">
      <c r="A172" s="75" t="s">
        <v>216</v>
      </c>
      <c r="B172" s="75" t="s">
        <v>153</v>
      </c>
      <c r="C172" s="75" t="s">
        <v>242</v>
      </c>
      <c r="D172" s="78">
        <f t="shared" si="2"/>
        <v>25</v>
      </c>
      <c r="E172" s="75" t="s">
        <v>40</v>
      </c>
      <c r="F172" s="80">
        <f t="shared" si="11"/>
        <v>23.58</v>
      </c>
      <c r="G172" s="80">
        <f t="shared" si="4"/>
        <v>24759</v>
      </c>
      <c r="H172"/>
      <c r="I172" s="74"/>
      <c r="J172" s="82"/>
      <c r="K172" s="81"/>
      <c r="L172" s="82"/>
    </row>
    <row r="173" spans="1:12" ht="19.5" customHeight="1">
      <c r="A173" s="75" t="s">
        <v>218</v>
      </c>
      <c r="B173" s="75" t="s">
        <v>153</v>
      </c>
      <c r="C173" s="75" t="s">
        <v>242</v>
      </c>
      <c r="D173" s="78">
        <f t="shared" si="2"/>
        <v>25</v>
      </c>
      <c r="E173" s="75" t="s">
        <v>40</v>
      </c>
      <c r="F173" s="80">
        <f t="shared" si="11"/>
        <v>23.58</v>
      </c>
      <c r="G173" s="80">
        <f t="shared" si="4"/>
        <v>24759</v>
      </c>
      <c r="H173"/>
      <c r="I173" s="74"/>
      <c r="J173" s="82"/>
      <c r="K173" s="81"/>
      <c r="L173" s="82"/>
    </row>
    <row r="174" spans="1:12" ht="72" customHeight="1">
      <c r="A174" s="94" t="s">
        <v>243</v>
      </c>
      <c r="B174" s="94"/>
      <c r="C174" s="94"/>
      <c r="D174" s="94"/>
      <c r="E174" s="94"/>
      <c r="F174" s="94"/>
      <c r="G174" s="94"/>
      <c r="H174" s="94"/>
      <c r="I174" s="94"/>
      <c r="J174" s="81"/>
      <c r="K174" s="81"/>
      <c r="L174" s="82"/>
    </row>
    <row r="175" spans="1:12" ht="19.5" customHeight="1">
      <c r="A175" s="84"/>
      <c r="B175" s="5"/>
      <c r="C175" s="5"/>
      <c r="F175" s="2"/>
      <c r="G175" s="2"/>
      <c r="H175" s="61"/>
      <c r="I175" s="62"/>
      <c r="J175" s="5"/>
      <c r="K175" s="5"/>
      <c r="L175" s="2"/>
    </row>
    <row r="176" spans="1:12" ht="19.5" customHeight="1">
      <c r="A176" s="95" t="s">
        <v>244</v>
      </c>
      <c r="B176" s="95"/>
      <c r="C176" s="95"/>
      <c r="D176" s="95"/>
      <c r="E176" s="95"/>
      <c r="F176" s="95"/>
      <c r="G176" s="95"/>
      <c r="H176" s="95"/>
      <c r="I176" s="95"/>
      <c r="J176" s="5"/>
      <c r="K176" s="5"/>
      <c r="L176" s="2"/>
    </row>
    <row r="177" spans="1:12" ht="19.5" customHeight="1">
      <c r="A177" s="85"/>
      <c r="B177" s="5"/>
      <c r="C177" s="5"/>
      <c r="F177" s="2"/>
      <c r="G177" s="2"/>
      <c r="H177" s="61"/>
      <c r="I177" s="86"/>
      <c r="J177" s="5"/>
      <c r="K177" s="5"/>
      <c r="L177" s="2"/>
    </row>
    <row r="178" spans="1:12" ht="58.5" customHeight="1">
      <c r="A178" s="96" t="s">
        <v>245</v>
      </c>
      <c r="B178" s="96"/>
      <c r="C178" s="96"/>
      <c r="D178" s="96"/>
      <c r="E178" s="96"/>
      <c r="F178" s="96"/>
      <c r="G178" s="96"/>
      <c r="H178" s="96"/>
      <c r="I178" s="96"/>
      <c r="J178" s="5"/>
      <c r="K178" s="5"/>
      <c r="L178" s="2"/>
    </row>
    <row r="179" spans="1:12" ht="19.5" customHeight="1">
      <c r="A179" s="84"/>
      <c r="B179" s="5"/>
      <c r="C179" s="5"/>
      <c r="F179" s="2"/>
      <c r="G179" s="2"/>
      <c r="H179" s="61"/>
      <c r="I179" s="62"/>
      <c r="J179" s="5"/>
      <c r="K179" s="5"/>
      <c r="L179" s="2"/>
    </row>
    <row r="180" spans="1:12" ht="19.5" customHeight="1">
      <c r="A180" s="84"/>
      <c r="B180" s="5"/>
      <c r="C180" s="5"/>
      <c r="F180" s="2"/>
      <c r="G180" s="2"/>
      <c r="H180" s="61"/>
      <c r="I180" s="62"/>
      <c r="J180" s="5"/>
      <c r="K180" s="5"/>
      <c r="L180" s="2"/>
    </row>
    <row r="181" spans="1:12" ht="19.5" customHeight="1">
      <c r="A181" s="84"/>
      <c r="B181" s="5"/>
      <c r="C181" s="5"/>
      <c r="F181" s="2"/>
      <c r="G181" s="2"/>
      <c r="H181" s="61"/>
      <c r="I181" s="62"/>
      <c r="J181" s="5"/>
      <c r="K181" s="5"/>
      <c r="L181" s="2"/>
    </row>
    <row r="182" spans="1:12" ht="19.5" customHeight="1">
      <c r="A182" s="84"/>
      <c r="B182" s="5"/>
      <c r="C182" s="5"/>
      <c r="F182" s="2"/>
      <c r="G182" s="2"/>
      <c r="H182" s="61"/>
      <c r="I182" s="62"/>
      <c r="J182" s="5"/>
      <c r="K182" s="5"/>
      <c r="L182" s="2"/>
    </row>
    <row r="183" spans="1:12" ht="19.5" customHeight="1">
      <c r="A183" s="84"/>
      <c r="B183" s="5"/>
      <c r="C183" s="5"/>
      <c r="F183" s="2"/>
      <c r="G183" s="2"/>
      <c r="H183" s="61"/>
      <c r="I183" s="62"/>
      <c r="J183" s="5"/>
      <c r="K183" s="5"/>
      <c r="L183" s="2"/>
    </row>
    <row r="184" spans="1:12" ht="19.5" customHeight="1">
      <c r="A184" s="84"/>
      <c r="B184" s="5"/>
      <c r="C184" s="5"/>
      <c r="F184" s="2"/>
      <c r="G184" s="2"/>
      <c r="H184" s="61"/>
      <c r="I184" s="62"/>
      <c r="J184" s="5"/>
      <c r="K184" s="5"/>
      <c r="L184" s="2"/>
    </row>
    <row r="185" spans="1:12" ht="19.5" customHeight="1">
      <c r="A185" s="84"/>
      <c r="B185" s="5"/>
      <c r="C185" s="5"/>
      <c r="F185" s="2"/>
      <c r="G185" s="2"/>
      <c r="H185" s="61"/>
      <c r="I185" s="62"/>
      <c r="J185" s="5"/>
      <c r="K185" s="5"/>
      <c r="L185" s="2"/>
    </row>
    <row r="186" spans="1:12" ht="19.5" customHeight="1">
      <c r="A186" s="84"/>
      <c r="B186" s="5"/>
      <c r="C186" s="5"/>
      <c r="F186" s="2"/>
      <c r="G186" s="2"/>
      <c r="H186" s="61"/>
      <c r="I186" s="62"/>
      <c r="J186" s="5"/>
      <c r="K186" s="5"/>
      <c r="L186" s="2"/>
    </row>
    <row r="187" spans="1:12" ht="19.5" customHeight="1">
      <c r="A187" s="84"/>
      <c r="B187" s="5"/>
      <c r="C187" s="5"/>
      <c r="F187" s="2"/>
      <c r="G187" s="2"/>
      <c r="H187" s="61"/>
      <c r="I187" s="62"/>
      <c r="J187" s="5"/>
      <c r="K187" s="5"/>
      <c r="L187" s="2"/>
    </row>
    <row r="188" spans="1:12" ht="19.5" customHeight="1">
      <c r="A188" s="84"/>
      <c r="B188" s="5"/>
      <c r="C188" s="5"/>
      <c r="F188" s="2"/>
      <c r="G188" s="2"/>
      <c r="H188" s="61"/>
      <c r="I188" s="62"/>
      <c r="J188" s="5"/>
      <c r="K188" s="5"/>
      <c r="L188" s="2"/>
    </row>
    <row r="189" spans="1:12" ht="19.5" customHeight="1">
      <c r="A189" s="84"/>
      <c r="B189" s="5"/>
      <c r="C189" s="5"/>
      <c r="F189" s="2"/>
      <c r="G189" s="2"/>
      <c r="H189" s="61"/>
      <c r="I189" s="62"/>
      <c r="J189" s="5"/>
      <c r="K189" s="5"/>
      <c r="L189" s="2"/>
    </row>
    <row r="190" spans="1:12" ht="19.5" customHeight="1">
      <c r="A190" s="84"/>
      <c r="B190" s="5"/>
      <c r="C190" s="5"/>
      <c r="F190" s="2"/>
      <c r="G190" s="2"/>
      <c r="H190" s="61"/>
      <c r="I190" s="62"/>
      <c r="J190" s="5"/>
      <c r="K190" s="5"/>
      <c r="L190" s="2"/>
    </row>
    <row r="191" spans="1:12" ht="19.5" customHeight="1">
      <c r="A191" s="84"/>
      <c r="B191" s="5"/>
      <c r="C191" s="5"/>
      <c r="F191" s="2"/>
      <c r="G191" s="2"/>
      <c r="H191" s="61"/>
      <c r="I191" s="62"/>
      <c r="J191" s="5"/>
      <c r="K191" s="5"/>
      <c r="L191" s="2"/>
    </row>
    <row r="192" spans="1:12" ht="19.5" customHeight="1">
      <c r="A192" s="84"/>
      <c r="B192" s="5"/>
      <c r="C192" s="5"/>
      <c r="F192" s="2"/>
      <c r="G192" s="2"/>
      <c r="H192" s="61"/>
      <c r="I192" s="62"/>
      <c r="J192" s="5"/>
      <c r="K192" s="5"/>
      <c r="L192" s="2"/>
    </row>
    <row r="193" spans="1:12" ht="19.5" customHeight="1">
      <c r="A193" s="84"/>
      <c r="B193" s="5"/>
      <c r="C193" s="5"/>
      <c r="F193" s="2"/>
      <c r="G193" s="2"/>
      <c r="H193" s="61"/>
      <c r="I193" s="62"/>
      <c r="J193" s="5"/>
      <c r="K193" s="5"/>
      <c r="L193" s="2"/>
    </row>
    <row r="194" spans="1:12" ht="19.5" customHeight="1">
      <c r="A194" s="84"/>
      <c r="B194" s="5"/>
      <c r="C194" s="5"/>
      <c r="F194" s="2"/>
      <c r="G194" s="2"/>
      <c r="H194" s="61"/>
      <c r="I194" s="62"/>
      <c r="J194" s="5"/>
      <c r="K194" s="5"/>
      <c r="L194" s="2"/>
    </row>
    <row r="195" spans="1:12" ht="19.5" customHeight="1">
      <c r="A195" s="84"/>
      <c r="B195" s="5"/>
      <c r="C195" s="5"/>
      <c r="F195" s="2"/>
      <c r="G195" s="2"/>
      <c r="H195" s="61"/>
      <c r="I195" s="62"/>
      <c r="J195" s="5"/>
      <c r="K195" s="5"/>
      <c r="L195" s="2"/>
    </row>
    <row r="196" spans="1:12" ht="19.5" customHeight="1">
      <c r="A196" s="84"/>
      <c r="B196" s="5"/>
      <c r="C196" s="5"/>
      <c r="F196" s="2"/>
      <c r="G196" s="2"/>
      <c r="H196" s="61"/>
      <c r="I196" s="62"/>
      <c r="J196" s="5"/>
      <c r="K196" s="5"/>
      <c r="L196" s="2"/>
    </row>
    <row r="197" spans="1:12" ht="19.5" customHeight="1">
      <c r="A197" s="84"/>
      <c r="B197" s="5"/>
      <c r="C197" s="5"/>
      <c r="F197" s="2"/>
      <c r="G197" s="2"/>
      <c r="H197" s="61"/>
      <c r="I197" s="62"/>
      <c r="J197" s="5"/>
      <c r="K197" s="5"/>
      <c r="L197" s="2"/>
    </row>
    <row r="198" spans="1:12" ht="19.5" customHeight="1">
      <c r="A198" s="84"/>
      <c r="B198" s="5"/>
      <c r="C198" s="5"/>
      <c r="F198" s="2"/>
      <c r="G198" s="2"/>
      <c r="H198" s="61"/>
      <c r="I198" s="62"/>
      <c r="J198" s="5"/>
      <c r="K198" s="5"/>
      <c r="L198" s="2"/>
    </row>
    <row r="199" spans="1:12" ht="19.5" customHeight="1">
      <c r="A199" s="84"/>
      <c r="B199" s="5"/>
      <c r="C199" s="5"/>
      <c r="F199" s="2"/>
      <c r="G199" s="2"/>
      <c r="H199" s="61"/>
      <c r="I199" s="62"/>
      <c r="J199" s="5"/>
      <c r="K199" s="5"/>
      <c r="L199" s="2"/>
    </row>
    <row r="200" spans="1:12" ht="19.5" customHeight="1">
      <c r="A200" s="2"/>
      <c r="B200" s="2"/>
      <c r="F200" s="2"/>
      <c r="G200" s="2"/>
      <c r="H200" s="61"/>
      <c r="J200" s="2"/>
      <c r="K200" s="2"/>
      <c r="L200" s="2"/>
    </row>
    <row r="201" spans="1:12" ht="19.5" customHeight="1">
      <c r="A201" s="2"/>
      <c r="B201" s="2"/>
      <c r="F201" s="2"/>
      <c r="G201" s="2"/>
      <c r="H201" s="61"/>
      <c r="J201" s="2"/>
      <c r="K201" s="2"/>
      <c r="L201" s="2"/>
    </row>
    <row r="202" spans="1:12" ht="19.5" customHeight="1">
      <c r="A202" s="2"/>
      <c r="B202" s="2"/>
      <c r="F202" s="2"/>
      <c r="G202" s="2"/>
      <c r="H202" s="61"/>
      <c r="J202" s="2"/>
      <c r="K202" s="2"/>
      <c r="L202" s="2"/>
    </row>
    <row r="203" spans="1:12" ht="19.5" customHeight="1">
      <c r="A203" s="2"/>
      <c r="B203" s="2"/>
      <c r="F203" s="2"/>
      <c r="G203" s="2"/>
      <c r="H203" s="61"/>
      <c r="J203" s="2"/>
      <c r="K203" s="2"/>
      <c r="L203" s="2"/>
    </row>
    <row r="204" spans="1:12" ht="19.5" customHeight="1">
      <c r="A204" s="2"/>
      <c r="B204" s="2"/>
      <c r="F204" s="2"/>
      <c r="G204" s="2"/>
      <c r="H204" s="61"/>
      <c r="J204" s="2"/>
      <c r="K204" s="2"/>
      <c r="L204" s="2"/>
    </row>
    <row r="205" spans="1:12" ht="19.5" customHeight="1">
      <c r="A205" s="2"/>
      <c r="B205" s="2"/>
      <c r="F205" s="2"/>
      <c r="G205" s="2"/>
      <c r="H205" s="61"/>
      <c r="J205" s="2"/>
      <c r="K205" s="2"/>
      <c r="L205" s="2"/>
    </row>
    <row r="206" spans="1:12" ht="19.5" customHeight="1">
      <c r="A206" s="2"/>
      <c r="B206" s="2"/>
      <c r="F206" s="2"/>
      <c r="G206" s="2"/>
      <c r="H206" s="61"/>
      <c r="J206" s="2"/>
      <c r="K206" s="2"/>
      <c r="L206" s="2"/>
    </row>
    <row r="207" spans="1:12" ht="19.5" customHeight="1">
      <c r="A207" s="2"/>
      <c r="B207" s="2"/>
      <c r="F207" s="2"/>
      <c r="G207" s="2"/>
      <c r="H207" s="61"/>
      <c r="J207" s="2"/>
      <c r="K207" s="2"/>
      <c r="L207" s="2"/>
    </row>
    <row r="208" spans="1:12" ht="19.5" customHeight="1">
      <c r="A208" s="2"/>
      <c r="B208" s="2"/>
      <c r="F208" s="2"/>
      <c r="G208" s="2"/>
      <c r="H208" s="61"/>
      <c r="J208" s="2"/>
      <c r="K208" s="2"/>
      <c r="L208" s="2"/>
    </row>
    <row r="209" spans="1:12" ht="19.5" customHeight="1">
      <c r="A209" s="2"/>
      <c r="B209" s="2"/>
      <c r="F209" s="2"/>
      <c r="G209" s="2"/>
      <c r="H209" s="61"/>
      <c r="J209" s="2"/>
      <c r="K209" s="2"/>
      <c r="L209" s="2"/>
    </row>
    <row r="210" spans="1:12" ht="19.5" customHeight="1">
      <c r="A210" s="2"/>
      <c r="B210" s="2"/>
      <c r="F210" s="2"/>
      <c r="G210" s="2"/>
      <c r="H210" s="61"/>
      <c r="J210" s="2"/>
      <c r="K210" s="2"/>
      <c r="L210" s="2"/>
    </row>
    <row r="211" spans="1:12" ht="19.5" customHeight="1">
      <c r="A211" s="2"/>
      <c r="B211" s="2"/>
      <c r="F211" s="2"/>
      <c r="G211" s="2"/>
      <c r="H211" s="61"/>
      <c r="J211" s="2"/>
      <c r="K211" s="2"/>
      <c r="L211" s="2"/>
    </row>
    <row r="212" spans="1:12" ht="19.5" customHeight="1">
      <c r="A212" s="2"/>
      <c r="B212" s="2"/>
      <c r="F212" s="2"/>
      <c r="G212" s="2"/>
      <c r="H212" s="61"/>
      <c r="J212" s="2"/>
      <c r="K212" s="2"/>
      <c r="L212" s="2"/>
    </row>
    <row r="213" spans="1:12" ht="19.5" customHeight="1">
      <c r="A213" s="2"/>
      <c r="B213" s="2"/>
      <c r="F213" s="2"/>
      <c r="G213" s="2"/>
      <c r="H213" s="61"/>
      <c r="J213" s="2"/>
      <c r="K213" s="2"/>
      <c r="L213" s="2"/>
    </row>
    <row r="214" spans="1:12" ht="19.5" customHeight="1">
      <c r="A214" s="2"/>
      <c r="B214" s="2"/>
      <c r="F214" s="2"/>
      <c r="G214" s="2"/>
      <c r="H214" s="61"/>
      <c r="J214" s="2"/>
      <c r="K214" s="2"/>
      <c r="L214" s="2"/>
    </row>
    <row r="215" spans="1:12" ht="19.5" customHeight="1">
      <c r="A215" s="2"/>
      <c r="B215" s="2"/>
      <c r="F215" s="2"/>
      <c r="G215" s="2"/>
      <c r="H215" s="61"/>
      <c r="J215" s="2"/>
      <c r="K215" s="2"/>
      <c r="L215" s="2"/>
    </row>
    <row r="216" spans="1:12" ht="19.5" customHeight="1">
      <c r="A216" s="2"/>
      <c r="B216" s="2"/>
      <c r="F216" s="2"/>
      <c r="G216" s="2"/>
      <c r="H216" s="61"/>
      <c r="J216" s="2"/>
      <c r="K216" s="2"/>
      <c r="L216" s="2"/>
    </row>
    <row r="217" spans="1:12" ht="19.5" customHeight="1">
      <c r="A217" s="2"/>
      <c r="B217" s="2"/>
      <c r="F217" s="2"/>
      <c r="G217" s="2"/>
      <c r="H217" s="61"/>
      <c r="J217" s="2"/>
      <c r="K217" s="2"/>
      <c r="L217" s="2"/>
    </row>
    <row r="218" spans="1:12" ht="19.5" customHeight="1">
      <c r="A218" s="2"/>
      <c r="B218" s="2"/>
      <c r="F218" s="2"/>
      <c r="G218" s="2"/>
      <c r="H218" s="61"/>
      <c r="J218" s="2"/>
      <c r="K218" s="2"/>
      <c r="L218" s="2"/>
    </row>
    <row r="219" spans="1:12" ht="19.5" customHeight="1">
      <c r="A219" s="2"/>
      <c r="B219" s="2"/>
      <c r="F219" s="2"/>
      <c r="G219" s="2"/>
      <c r="H219" s="61"/>
      <c r="J219" s="2"/>
      <c r="K219" s="2"/>
      <c r="L219" s="2"/>
    </row>
    <row r="220" spans="1:12" ht="19.5" customHeight="1">
      <c r="A220" s="2"/>
      <c r="B220" s="2"/>
      <c r="F220" s="2"/>
      <c r="G220" s="2"/>
      <c r="H220" s="61"/>
      <c r="J220" s="2"/>
      <c r="K220" s="2"/>
      <c r="L220" s="2"/>
    </row>
    <row r="221" spans="1:12" ht="19.5" customHeight="1">
      <c r="A221" s="2"/>
      <c r="B221" s="2"/>
      <c r="F221" s="2"/>
      <c r="G221" s="2"/>
      <c r="H221" s="61"/>
      <c r="J221" s="2"/>
      <c r="K221" s="2"/>
      <c r="L221" s="2"/>
    </row>
    <row r="222" spans="1:12" ht="19.5" customHeight="1">
      <c r="A222" s="2"/>
      <c r="B222" s="2"/>
      <c r="F222" s="2"/>
      <c r="G222" s="2"/>
      <c r="H222" s="61"/>
      <c r="J222" s="2"/>
      <c r="K222" s="2"/>
      <c r="L222" s="2"/>
    </row>
    <row r="223" spans="1:12" ht="19.5" customHeight="1">
      <c r="A223" s="2"/>
      <c r="B223" s="2"/>
      <c r="F223" s="2"/>
      <c r="G223" s="2"/>
      <c r="H223" s="61"/>
      <c r="J223" s="2"/>
      <c r="K223" s="2"/>
      <c r="L223" s="2"/>
    </row>
    <row r="224" spans="1:12" ht="19.5" customHeight="1">
      <c r="A224" s="2"/>
      <c r="B224" s="2"/>
      <c r="F224" s="2"/>
      <c r="G224" s="2"/>
      <c r="H224" s="61"/>
      <c r="J224" s="2"/>
      <c r="K224" s="2"/>
      <c r="L224" s="2"/>
    </row>
    <row r="225" spans="1:12" ht="19.5" customHeight="1">
      <c r="A225" s="2"/>
      <c r="B225" s="2"/>
      <c r="F225" s="2"/>
      <c r="G225" s="2"/>
      <c r="H225" s="61"/>
      <c r="J225" s="2"/>
      <c r="K225" s="2"/>
      <c r="L225" s="2"/>
    </row>
    <row r="226" spans="1:12" ht="19.5" customHeight="1">
      <c r="A226" s="2"/>
      <c r="B226" s="2"/>
      <c r="F226" s="2"/>
      <c r="G226" s="2"/>
      <c r="H226" s="61"/>
      <c r="J226" s="2"/>
      <c r="K226" s="2"/>
      <c r="L226" s="2"/>
    </row>
    <row r="227" spans="1:12" ht="19.5" customHeight="1">
      <c r="A227" s="2"/>
      <c r="B227" s="2"/>
      <c r="F227" s="2"/>
      <c r="G227" s="2"/>
      <c r="H227" s="61"/>
      <c r="J227" s="2"/>
      <c r="K227" s="2"/>
      <c r="L227" s="2"/>
    </row>
    <row r="228" spans="1:12" ht="19.5" customHeight="1">
      <c r="A228" s="2"/>
      <c r="B228" s="2"/>
      <c r="F228" s="2"/>
      <c r="G228" s="2"/>
      <c r="H228" s="61"/>
      <c r="J228" s="2"/>
      <c r="K228" s="2"/>
      <c r="L228" s="2"/>
    </row>
    <row r="229" spans="1:12" ht="19.5" customHeight="1">
      <c r="A229" s="2"/>
      <c r="B229" s="2"/>
      <c r="F229" s="2"/>
      <c r="G229" s="2"/>
      <c r="H229" s="61"/>
      <c r="J229" s="2"/>
      <c r="K229" s="2"/>
      <c r="L229" s="2"/>
    </row>
    <row r="230" spans="1:12" ht="19.5" customHeight="1">
      <c r="A230" s="2"/>
      <c r="B230" s="2"/>
      <c r="F230" s="2"/>
      <c r="G230" s="2"/>
      <c r="H230" s="61"/>
      <c r="J230" s="2"/>
      <c r="K230" s="2"/>
      <c r="L230" s="2"/>
    </row>
    <row r="231" spans="1:12" ht="19.5" customHeight="1">
      <c r="A231" s="2"/>
      <c r="B231" s="2"/>
      <c r="F231" s="2"/>
      <c r="G231" s="2"/>
      <c r="H231" s="61"/>
      <c r="J231" s="2"/>
      <c r="K231" s="2"/>
      <c r="L231" s="2"/>
    </row>
    <row r="232" spans="1:12" ht="19.5" customHeight="1">
      <c r="A232" s="2"/>
      <c r="B232" s="2"/>
      <c r="F232" s="2"/>
      <c r="G232" s="2"/>
      <c r="H232" s="61"/>
      <c r="J232" s="2"/>
      <c r="K232" s="2"/>
      <c r="L232" s="2"/>
    </row>
    <row r="233" spans="1:12" ht="19.5" customHeight="1">
      <c r="A233" s="2"/>
      <c r="B233" s="2"/>
      <c r="F233" s="2"/>
      <c r="G233" s="2"/>
      <c r="H233" s="61"/>
      <c r="J233" s="2"/>
      <c r="K233" s="2"/>
      <c r="L233" s="2"/>
    </row>
    <row r="234" spans="1:12" ht="19.5" customHeight="1">
      <c r="A234" s="2"/>
      <c r="B234" s="2"/>
      <c r="F234" s="2"/>
      <c r="G234" s="2"/>
      <c r="H234" s="61"/>
      <c r="J234" s="2"/>
      <c r="K234" s="2"/>
      <c r="L234" s="2"/>
    </row>
    <row r="235" spans="1:12" ht="19.5" customHeight="1">
      <c r="A235" s="2"/>
      <c r="B235" s="2"/>
      <c r="F235" s="2"/>
      <c r="G235" s="2"/>
      <c r="H235" s="61"/>
      <c r="J235" s="2"/>
      <c r="K235" s="2"/>
      <c r="L235" s="2"/>
    </row>
    <row r="236" spans="1:12" ht="19.5" customHeight="1">
      <c r="A236" s="2"/>
      <c r="B236" s="2"/>
      <c r="F236" s="2"/>
      <c r="G236" s="2"/>
      <c r="H236" s="61"/>
      <c r="J236" s="2"/>
      <c r="K236" s="2"/>
      <c r="L236" s="2"/>
    </row>
    <row r="237" spans="1:12" ht="19.5" customHeight="1">
      <c r="A237" s="2"/>
      <c r="B237" s="2"/>
      <c r="F237" s="2"/>
      <c r="G237" s="2"/>
      <c r="H237" s="61"/>
      <c r="J237" s="2"/>
      <c r="K237" s="2"/>
      <c r="L237" s="2"/>
    </row>
    <row r="238" spans="1:12" ht="19.5" customHeight="1">
      <c r="A238" s="2"/>
      <c r="B238" s="2"/>
      <c r="F238" s="2"/>
      <c r="G238" s="2"/>
      <c r="H238" s="61"/>
      <c r="J238" s="2"/>
      <c r="K238" s="2"/>
      <c r="L238" s="2"/>
    </row>
    <row r="239" spans="1:12" ht="19.5" customHeight="1">
      <c r="A239" s="2"/>
      <c r="B239" s="2"/>
      <c r="F239" s="2"/>
      <c r="G239" s="2"/>
      <c r="H239" s="61"/>
      <c r="J239" s="2"/>
      <c r="K239" s="2"/>
      <c r="L239" s="2"/>
    </row>
    <row r="240" spans="1:12" ht="19.5" customHeight="1">
      <c r="A240" s="2"/>
      <c r="B240" s="2"/>
      <c r="F240" s="2"/>
      <c r="G240" s="2"/>
      <c r="H240" s="61"/>
      <c r="J240" s="2"/>
      <c r="K240" s="2"/>
      <c r="L240" s="2"/>
    </row>
    <row r="241" spans="1:12" ht="19.5" customHeight="1">
      <c r="A241" s="2"/>
      <c r="B241" s="2"/>
      <c r="F241" s="2"/>
      <c r="G241" s="2"/>
      <c r="H241" s="61"/>
      <c r="J241" s="2"/>
      <c r="K241" s="2"/>
      <c r="L241" s="2"/>
    </row>
    <row r="242" spans="1:12" ht="19.5" customHeight="1">
      <c r="A242" s="2"/>
      <c r="B242" s="2"/>
      <c r="F242" s="2"/>
      <c r="G242" s="2"/>
      <c r="H242" s="61"/>
      <c r="J242" s="2"/>
      <c r="K242" s="2"/>
      <c r="L242" s="2"/>
    </row>
    <row r="243" spans="1:12" ht="19.5" customHeight="1">
      <c r="A243" s="2"/>
      <c r="B243" s="2"/>
      <c r="F243" s="2"/>
      <c r="G243" s="2"/>
      <c r="H243" s="61"/>
      <c r="J243" s="2"/>
      <c r="K243" s="2"/>
      <c r="L243" s="2"/>
    </row>
    <row r="244" spans="1:12" ht="19.5" customHeight="1">
      <c r="A244" s="2"/>
      <c r="B244" s="2"/>
      <c r="F244" s="2"/>
      <c r="G244" s="2"/>
      <c r="H244" s="61"/>
      <c r="J244" s="2"/>
      <c r="K244" s="2"/>
      <c r="L244" s="2"/>
    </row>
    <row r="245" spans="1:12" ht="19.5" customHeight="1">
      <c r="A245" s="2"/>
      <c r="B245" s="2"/>
      <c r="F245" s="2"/>
      <c r="G245" s="2"/>
      <c r="H245" s="61"/>
      <c r="J245" s="2"/>
      <c r="K245" s="2"/>
      <c r="L245" s="2"/>
    </row>
    <row r="246" spans="1:12" ht="19.5" customHeight="1">
      <c r="A246" s="2"/>
      <c r="B246" s="2"/>
      <c r="F246" s="2"/>
      <c r="G246" s="2"/>
      <c r="H246" s="61"/>
      <c r="J246" s="2"/>
      <c r="K246" s="2"/>
      <c r="L246" s="2"/>
    </row>
    <row r="247" spans="1:12" ht="19.5" customHeight="1">
      <c r="A247" s="2"/>
      <c r="B247" s="2"/>
      <c r="F247" s="2"/>
      <c r="G247" s="2"/>
      <c r="H247" s="61"/>
      <c r="J247" s="2"/>
      <c r="K247" s="2"/>
      <c r="L247" s="2"/>
    </row>
    <row r="248" spans="1:12" ht="19.5" customHeight="1">
      <c r="A248" s="2"/>
      <c r="B248" s="2"/>
      <c r="F248" s="2"/>
      <c r="G248" s="2"/>
      <c r="H248" s="61"/>
      <c r="J248" s="2"/>
      <c r="K248" s="2"/>
      <c r="L248" s="2"/>
    </row>
    <row r="249" spans="1:12" ht="19.5" customHeight="1">
      <c r="A249" s="2"/>
      <c r="B249" s="2"/>
      <c r="F249" s="2"/>
      <c r="G249" s="2"/>
      <c r="H249" s="61"/>
      <c r="J249" s="2"/>
      <c r="K249" s="2"/>
      <c r="L249" s="2"/>
    </row>
    <row r="250" spans="1:12" ht="19.5" customHeight="1">
      <c r="A250" s="2"/>
      <c r="B250" s="2"/>
      <c r="F250" s="2"/>
      <c r="G250" s="2"/>
      <c r="H250" s="61"/>
      <c r="J250" s="2"/>
      <c r="K250" s="2"/>
      <c r="L250" s="2"/>
    </row>
    <row r="251" spans="1:12" ht="19.5" customHeight="1">
      <c r="A251" s="2"/>
      <c r="B251" s="2"/>
      <c r="F251" s="2"/>
      <c r="G251" s="2"/>
      <c r="H251" s="61"/>
      <c r="J251" s="2"/>
      <c r="K251" s="2"/>
      <c r="L251" s="2"/>
    </row>
    <row r="252" spans="1:12" ht="19.5" customHeight="1">
      <c r="A252" s="2"/>
      <c r="B252" s="2"/>
      <c r="F252" s="2"/>
      <c r="G252" s="2"/>
      <c r="H252" s="61"/>
      <c r="J252" s="2"/>
      <c r="K252" s="2"/>
      <c r="L252" s="2"/>
    </row>
    <row r="253" spans="1:12" ht="19.5" customHeight="1">
      <c r="A253" s="2"/>
      <c r="B253" s="2"/>
      <c r="F253" s="2"/>
      <c r="G253" s="2"/>
      <c r="H253" s="61"/>
      <c r="J253" s="2"/>
      <c r="K253" s="2"/>
      <c r="L253" s="2"/>
    </row>
    <row r="254" spans="1:12" ht="19.5" customHeight="1">
      <c r="A254" s="2"/>
      <c r="B254" s="2"/>
      <c r="F254" s="2"/>
      <c r="G254" s="2"/>
      <c r="H254" s="61"/>
      <c r="J254" s="2"/>
      <c r="K254" s="2"/>
      <c r="L254" s="2"/>
    </row>
    <row r="255" spans="1:12" ht="19.5" customHeight="1">
      <c r="A255" s="2"/>
      <c r="B255" s="2"/>
      <c r="F255" s="2"/>
      <c r="G255" s="2"/>
      <c r="H255" s="61"/>
      <c r="J255" s="2"/>
      <c r="K255" s="2"/>
      <c r="L255" s="2"/>
    </row>
    <row r="256" spans="1:12" ht="19.5" customHeight="1">
      <c r="A256" s="2"/>
      <c r="B256" s="2"/>
      <c r="F256" s="2"/>
      <c r="G256" s="2"/>
      <c r="H256" s="61"/>
      <c r="J256" s="2"/>
      <c r="K256" s="2"/>
      <c r="L256" s="2"/>
    </row>
    <row r="257" spans="1:12" ht="19.5" customHeight="1">
      <c r="A257" s="2"/>
      <c r="B257" s="2"/>
      <c r="F257" s="2"/>
      <c r="G257" s="2"/>
      <c r="H257" s="61"/>
      <c r="J257" s="2"/>
      <c r="K257" s="2"/>
      <c r="L257" s="2"/>
    </row>
    <row r="258" spans="1:12" ht="19.5" customHeight="1">
      <c r="A258" s="2"/>
      <c r="B258" s="2"/>
      <c r="F258" s="2"/>
      <c r="G258" s="2"/>
      <c r="H258" s="61"/>
      <c r="J258" s="2"/>
      <c r="K258" s="2"/>
      <c r="L258" s="2"/>
    </row>
    <row r="259" spans="1:12" ht="19.5" customHeight="1">
      <c r="A259" s="2"/>
      <c r="B259" s="2"/>
      <c r="F259" s="2"/>
      <c r="G259" s="2"/>
      <c r="H259" s="61"/>
      <c r="J259" s="2"/>
      <c r="K259" s="2"/>
      <c r="L259" s="2"/>
    </row>
    <row r="260" spans="1:12" ht="19.5" customHeight="1">
      <c r="A260" s="2"/>
      <c r="B260" s="2"/>
      <c r="F260" s="2"/>
      <c r="G260" s="2"/>
      <c r="H260" s="61"/>
      <c r="J260" s="2"/>
      <c r="K260" s="2"/>
      <c r="L260" s="2"/>
    </row>
    <row r="261" spans="1:12" ht="19.5" customHeight="1">
      <c r="A261" s="2"/>
      <c r="B261" s="2"/>
      <c r="F261" s="2"/>
      <c r="G261" s="2"/>
      <c r="H261" s="61"/>
      <c r="J261" s="2"/>
      <c r="K261" s="2"/>
      <c r="L261" s="2"/>
    </row>
    <row r="262" spans="1:12" ht="19.5" customHeight="1">
      <c r="A262" s="2"/>
      <c r="B262" s="2"/>
      <c r="F262" s="2"/>
      <c r="G262" s="2"/>
      <c r="H262" s="61"/>
      <c r="J262" s="2"/>
      <c r="K262" s="2"/>
      <c r="L262" s="2"/>
    </row>
    <row r="263" spans="1:12" ht="19.5" customHeight="1">
      <c r="A263" s="2"/>
      <c r="B263" s="2"/>
      <c r="F263" s="2"/>
      <c r="G263" s="2"/>
      <c r="H263" s="61"/>
      <c r="J263" s="2"/>
      <c r="K263" s="2"/>
      <c r="L263" s="2"/>
    </row>
    <row r="264" spans="1:12" ht="19.5" customHeight="1">
      <c r="A264" s="2"/>
      <c r="B264" s="2"/>
      <c r="F264" s="2"/>
      <c r="G264" s="2"/>
      <c r="H264" s="61"/>
      <c r="J264" s="2"/>
      <c r="K264" s="2"/>
      <c r="L264" s="2"/>
    </row>
    <row r="265" spans="1:12" ht="19.5" customHeight="1">
      <c r="A265" s="2"/>
      <c r="B265" s="2"/>
      <c r="F265" s="2"/>
      <c r="G265" s="2"/>
      <c r="H265" s="61"/>
      <c r="J265" s="2"/>
      <c r="K265" s="2"/>
      <c r="L265" s="2"/>
    </row>
    <row r="266" spans="1:12" ht="19.5" customHeight="1">
      <c r="A266" s="2"/>
      <c r="B266" s="2"/>
      <c r="F266" s="2"/>
      <c r="G266" s="2"/>
      <c r="H266" s="61"/>
      <c r="J266" s="2"/>
      <c r="K266" s="2"/>
      <c r="L266" s="2"/>
    </row>
    <row r="267" spans="1:12" ht="19.5" customHeight="1">
      <c r="A267" s="2"/>
      <c r="B267" s="2"/>
      <c r="F267" s="2"/>
      <c r="G267" s="2"/>
      <c r="H267" s="61"/>
      <c r="J267" s="2"/>
      <c r="K267" s="2"/>
      <c r="L267" s="2"/>
    </row>
    <row r="268" spans="1:12" ht="19.5" customHeight="1">
      <c r="A268" s="2"/>
      <c r="B268" s="2"/>
      <c r="F268" s="2"/>
      <c r="G268" s="2"/>
      <c r="H268" s="61"/>
      <c r="J268" s="2"/>
      <c r="K268" s="2"/>
      <c r="L268" s="2"/>
    </row>
    <row r="269" spans="1:12" ht="19.5" customHeight="1">
      <c r="A269" s="3"/>
      <c r="B269" s="3"/>
      <c r="C269" s="3"/>
      <c r="F269" s="3"/>
      <c r="G269" s="3"/>
      <c r="H269" s="87"/>
      <c r="I269" s="88"/>
      <c r="J269" s="3"/>
      <c r="L269" s="3"/>
    </row>
    <row r="270" spans="1:12" ht="19.5" customHeight="1">
      <c r="A270" s="3"/>
      <c r="B270" s="3"/>
      <c r="C270" s="3"/>
      <c r="F270" s="3"/>
      <c r="G270" s="3"/>
      <c r="H270" s="87"/>
      <c r="I270" s="88"/>
      <c r="J270" s="3"/>
      <c r="L270" s="3"/>
    </row>
    <row r="271" spans="1:12" ht="19.5" customHeight="1">
      <c r="A271" s="3"/>
      <c r="B271" s="3"/>
      <c r="C271" s="3"/>
      <c r="F271" s="3"/>
      <c r="G271" s="3"/>
      <c r="H271" s="87"/>
      <c r="I271" s="88"/>
      <c r="J271" s="3"/>
      <c r="L271" s="3"/>
    </row>
    <row r="272" spans="1:12" ht="19.5" customHeight="1">
      <c r="A272" s="3"/>
      <c r="B272" s="3"/>
      <c r="C272" s="3"/>
      <c r="F272" s="3"/>
      <c r="G272" s="3"/>
      <c r="H272" s="87"/>
      <c r="I272" s="88"/>
      <c r="J272" s="3"/>
      <c r="L272" s="3"/>
    </row>
    <row r="273" spans="1:12" ht="19.5" customHeight="1">
      <c r="A273" s="3"/>
      <c r="B273" s="3"/>
      <c r="C273" s="3"/>
      <c r="F273" s="3"/>
      <c r="G273" s="3"/>
      <c r="H273" s="87"/>
      <c r="I273" s="88"/>
      <c r="J273" s="3"/>
      <c r="L273" s="3"/>
    </row>
    <row r="274" spans="1:12" ht="19.5" customHeight="1">
      <c r="A274" s="3"/>
      <c r="B274" s="3"/>
      <c r="C274" s="3"/>
      <c r="F274" s="3"/>
      <c r="G274" s="3"/>
      <c r="H274" s="87"/>
      <c r="I274" s="88"/>
      <c r="J274" s="3"/>
      <c r="L274" s="3"/>
    </row>
    <row r="275" spans="1:12" ht="19.5" customHeight="1">
      <c r="A275" s="3"/>
      <c r="B275" s="3"/>
      <c r="C275" s="3"/>
      <c r="F275" s="3"/>
      <c r="G275" s="3"/>
      <c r="H275" s="87"/>
      <c r="I275" s="88"/>
      <c r="J275" s="3"/>
      <c r="L275" s="3"/>
    </row>
    <row r="276" spans="1:12" ht="19.5" customHeight="1">
      <c r="A276" s="3"/>
      <c r="B276" s="3"/>
      <c r="C276" s="3"/>
      <c r="F276" s="3"/>
      <c r="G276" s="3"/>
      <c r="H276" s="87"/>
      <c r="I276" s="88"/>
      <c r="J276" s="3"/>
      <c r="L276" s="3"/>
    </row>
    <row r="277" spans="1:12" ht="19.5" customHeight="1">
      <c r="A277" s="3"/>
      <c r="B277" s="3"/>
      <c r="C277" s="3"/>
      <c r="F277" s="3"/>
      <c r="G277" s="3"/>
      <c r="H277" s="87"/>
      <c r="I277" s="88"/>
      <c r="J277" s="3"/>
      <c r="L277" s="3"/>
    </row>
    <row r="278" spans="1:12" ht="19.5" customHeight="1">
      <c r="A278" s="3"/>
      <c r="B278" s="3"/>
      <c r="C278" s="3"/>
      <c r="F278" s="3"/>
      <c r="G278" s="3"/>
      <c r="H278" s="87"/>
      <c r="I278" s="88"/>
      <c r="J278" s="3"/>
      <c r="L278" s="3"/>
    </row>
    <row r="279" spans="1:12" ht="19.5" customHeight="1">
      <c r="A279" s="3"/>
      <c r="B279" s="3"/>
      <c r="C279" s="3"/>
      <c r="F279" s="3"/>
      <c r="G279" s="3"/>
      <c r="H279" s="87"/>
      <c r="I279" s="88"/>
      <c r="J279" s="3"/>
      <c r="L279" s="3"/>
    </row>
    <row r="280" spans="1:12" ht="19.5" customHeight="1">
      <c r="A280" s="3"/>
      <c r="B280" s="3"/>
      <c r="C280" s="3"/>
      <c r="F280" s="3"/>
      <c r="G280" s="3"/>
      <c r="H280" s="87"/>
      <c r="I280" s="88"/>
      <c r="J280" s="3"/>
      <c r="L280" s="3"/>
    </row>
    <row r="281" spans="1:12" ht="19.5" customHeight="1">
      <c r="A281" s="3"/>
      <c r="B281" s="3"/>
      <c r="C281" s="3"/>
      <c r="F281" s="3"/>
      <c r="G281" s="3"/>
      <c r="H281" s="87"/>
      <c r="I281" s="88"/>
      <c r="J281" s="3"/>
      <c r="L281" s="3"/>
    </row>
    <row r="282" spans="1:12" ht="19.5" customHeight="1">
      <c r="A282" s="3"/>
      <c r="B282" s="3"/>
      <c r="C282" s="3"/>
      <c r="F282" s="3"/>
      <c r="G282" s="3"/>
      <c r="H282" s="87"/>
      <c r="I282" s="88"/>
      <c r="J282" s="3"/>
      <c r="L282" s="3"/>
    </row>
    <row r="283" spans="1:12" ht="19.5" customHeight="1">
      <c r="A283" s="3"/>
      <c r="B283" s="3"/>
      <c r="C283" s="3"/>
      <c r="F283" s="3"/>
      <c r="G283" s="3"/>
      <c r="H283" s="87"/>
      <c r="I283" s="88"/>
      <c r="J283" s="3"/>
      <c r="L283" s="3"/>
    </row>
    <row r="284" spans="1:12" ht="19.5" customHeight="1">
      <c r="A284" s="3"/>
      <c r="B284" s="3"/>
      <c r="C284" s="3"/>
      <c r="F284" s="3"/>
      <c r="G284" s="3"/>
      <c r="H284" s="87"/>
      <c r="I284" s="88"/>
      <c r="J284" s="3"/>
      <c r="L284" s="3"/>
    </row>
    <row r="285" spans="1:12" ht="19.5" customHeight="1">
      <c r="A285" s="3"/>
      <c r="B285" s="3"/>
      <c r="C285" s="3"/>
      <c r="F285" s="3"/>
      <c r="G285" s="3"/>
      <c r="H285" s="87"/>
      <c r="I285" s="88"/>
      <c r="J285" s="3"/>
      <c r="L285" s="3"/>
    </row>
    <row r="286" spans="1:12" ht="19.5" customHeight="1">
      <c r="A286" s="3"/>
      <c r="B286" s="3"/>
      <c r="C286" s="3"/>
      <c r="F286" s="3"/>
      <c r="G286" s="3"/>
      <c r="H286" s="87"/>
      <c r="I286" s="88"/>
      <c r="J286" s="3"/>
      <c r="L286" s="3"/>
    </row>
    <row r="287" spans="1:12" ht="19.5" customHeight="1">
      <c r="A287" s="3"/>
      <c r="B287" s="3"/>
      <c r="C287" s="3"/>
      <c r="F287" s="3"/>
      <c r="G287" s="3"/>
      <c r="H287" s="87"/>
      <c r="I287" s="88"/>
      <c r="J287" s="3"/>
      <c r="L287" s="3"/>
    </row>
    <row r="288" spans="1:12" ht="19.5" customHeight="1">
      <c r="A288" s="3"/>
      <c r="B288" s="3"/>
      <c r="C288" s="3"/>
      <c r="F288" s="3"/>
      <c r="G288" s="3"/>
      <c r="H288" s="87"/>
      <c r="I288" s="88"/>
      <c r="J288" s="3"/>
      <c r="L288" s="3"/>
    </row>
    <row r="289" spans="1:12" ht="19.5" customHeight="1">
      <c r="A289" s="3"/>
      <c r="B289" s="3"/>
      <c r="C289" s="3"/>
      <c r="F289" s="3"/>
      <c r="G289" s="3"/>
      <c r="H289" s="87"/>
      <c r="I289" s="88"/>
      <c r="J289" s="3"/>
      <c r="L289" s="3"/>
    </row>
    <row r="290" spans="1:12" ht="19.5" customHeight="1">
      <c r="A290" s="3"/>
      <c r="B290" s="3"/>
      <c r="C290" s="3"/>
      <c r="F290" s="3"/>
      <c r="G290" s="3"/>
      <c r="H290" s="87"/>
      <c r="I290" s="88"/>
      <c r="J290" s="3"/>
      <c r="L290" s="3"/>
    </row>
    <row r="291" spans="1:12" ht="19.5" customHeight="1">
      <c r="A291" s="3"/>
      <c r="B291" s="3"/>
      <c r="C291" s="3"/>
      <c r="F291" s="3"/>
      <c r="G291" s="3"/>
      <c r="H291" s="87"/>
      <c r="I291" s="88"/>
      <c r="J291" s="3"/>
      <c r="L291" s="3"/>
    </row>
    <row r="292" spans="1:12" ht="19.5" customHeight="1">
      <c r="A292" s="3"/>
      <c r="B292" s="3"/>
      <c r="C292" s="3"/>
      <c r="F292" s="3"/>
      <c r="G292" s="3"/>
      <c r="H292" s="87"/>
      <c r="I292" s="88"/>
      <c r="J292" s="3"/>
      <c r="L292" s="3"/>
    </row>
    <row r="293" spans="1:12" ht="19.5" customHeight="1">
      <c r="A293" s="3"/>
      <c r="B293" s="3"/>
      <c r="C293" s="3"/>
      <c r="F293" s="3"/>
      <c r="G293" s="3"/>
      <c r="H293" s="87"/>
      <c r="I293" s="88"/>
      <c r="J293" s="3"/>
      <c r="L293" s="3"/>
    </row>
    <row r="294" spans="1:12" ht="19.5" customHeight="1">
      <c r="A294" s="3"/>
      <c r="B294" s="3"/>
      <c r="C294" s="3"/>
      <c r="F294" s="3"/>
      <c r="G294" s="3"/>
      <c r="H294" s="87"/>
      <c r="I294" s="88"/>
      <c r="J294" s="3"/>
      <c r="L294" s="3"/>
    </row>
    <row r="295" spans="1:12" ht="19.5" customHeight="1">
      <c r="A295" s="3"/>
      <c r="B295" s="3"/>
      <c r="C295" s="3"/>
      <c r="F295" s="3"/>
      <c r="G295" s="3"/>
      <c r="H295" s="87"/>
      <c r="I295" s="88"/>
      <c r="J295" s="3"/>
      <c r="L295" s="3"/>
    </row>
    <row r="296" spans="1:12" ht="19.5" customHeight="1">
      <c r="A296" s="3"/>
      <c r="B296" s="3"/>
      <c r="C296" s="3"/>
      <c r="F296" s="3"/>
      <c r="G296" s="3"/>
      <c r="H296" s="87"/>
      <c r="I296" s="88"/>
      <c r="J296" s="3"/>
      <c r="L296" s="3"/>
    </row>
    <row r="297" spans="1:12" ht="19.5" customHeight="1">
      <c r="A297" s="3"/>
      <c r="B297" s="3"/>
      <c r="C297" s="3"/>
      <c r="F297" s="3"/>
      <c r="G297" s="3"/>
      <c r="H297" s="87"/>
      <c r="I297" s="88"/>
      <c r="J297" s="3"/>
      <c r="L297" s="3"/>
    </row>
    <row r="298" spans="1:12" ht="19.5" customHeight="1">
      <c r="A298" s="3"/>
      <c r="B298" s="3"/>
      <c r="C298" s="3"/>
      <c r="F298" s="3"/>
      <c r="G298" s="3"/>
      <c r="H298" s="87"/>
      <c r="I298" s="88"/>
      <c r="J298" s="3"/>
      <c r="L298" s="3"/>
    </row>
    <row r="299" spans="1:12" ht="19.5" customHeight="1">
      <c r="A299" s="3"/>
      <c r="B299" s="3"/>
      <c r="C299" s="3"/>
      <c r="F299" s="3"/>
      <c r="G299" s="3"/>
      <c r="H299" s="87"/>
      <c r="I299" s="88"/>
      <c r="J299" s="3"/>
      <c r="L299" s="3"/>
    </row>
    <row r="300" spans="1:12" ht="19.5" customHeight="1">
      <c r="A300" s="3"/>
      <c r="B300" s="3"/>
      <c r="C300" s="3"/>
      <c r="F300" s="3"/>
      <c r="G300" s="3"/>
      <c r="H300" s="87"/>
      <c r="I300" s="88"/>
      <c r="J300" s="3"/>
      <c r="L300" s="3"/>
    </row>
    <row r="301" spans="1:12" ht="19.5" customHeight="1">
      <c r="A301" s="3"/>
      <c r="B301" s="3"/>
      <c r="C301" s="3"/>
      <c r="F301" s="3"/>
      <c r="G301" s="3"/>
      <c r="H301" s="87"/>
      <c r="I301" s="88"/>
      <c r="J301" s="3"/>
      <c r="L301" s="3"/>
    </row>
    <row r="302" spans="1:12" ht="19.5" customHeight="1">
      <c r="A302" s="3"/>
      <c r="B302" s="3"/>
      <c r="C302" s="3"/>
      <c r="F302" s="3"/>
      <c r="G302" s="3"/>
      <c r="H302" s="87"/>
      <c r="I302" s="88"/>
      <c r="J302" s="3"/>
      <c r="L302" s="3"/>
    </row>
    <row r="303" spans="1:12" ht="19.5" customHeight="1">
      <c r="A303" s="3"/>
      <c r="B303" s="3"/>
      <c r="C303" s="3"/>
      <c r="F303" s="3"/>
      <c r="G303" s="3"/>
      <c r="H303" s="87"/>
      <c r="I303" s="88"/>
      <c r="J303" s="3"/>
      <c r="L303" s="3"/>
    </row>
    <row r="304" spans="1:12" ht="19.5" customHeight="1">
      <c r="A304" s="3"/>
      <c r="B304" s="3"/>
      <c r="C304" s="3"/>
      <c r="F304" s="3"/>
      <c r="G304" s="3"/>
      <c r="H304" s="87"/>
      <c r="I304" s="88"/>
      <c r="J304" s="3"/>
      <c r="L304" s="3"/>
    </row>
    <row r="305" spans="1:12" ht="19.5" customHeight="1">
      <c r="A305" s="3"/>
      <c r="B305" s="3"/>
      <c r="C305" s="3"/>
      <c r="F305" s="3"/>
      <c r="G305" s="3"/>
      <c r="H305" s="87"/>
      <c r="I305" s="88"/>
      <c r="J305" s="3"/>
      <c r="L305" s="3"/>
    </row>
    <row r="306" spans="1:12" ht="19.5" customHeight="1">
      <c r="A306" s="3"/>
      <c r="B306" s="3"/>
      <c r="C306" s="3"/>
      <c r="F306" s="3"/>
      <c r="G306" s="3"/>
      <c r="H306" s="87"/>
      <c r="I306" s="88"/>
      <c r="J306" s="3"/>
      <c r="L306" s="3"/>
    </row>
    <row r="307" spans="1:12" ht="19.5" customHeight="1">
      <c r="A307" s="3"/>
      <c r="B307" s="3"/>
      <c r="C307" s="3"/>
      <c r="F307" s="3"/>
      <c r="G307" s="3"/>
      <c r="H307" s="87"/>
      <c r="I307" s="88"/>
      <c r="J307" s="3"/>
      <c r="L307" s="3"/>
    </row>
    <row r="308" spans="1:12" ht="19.5" customHeight="1">
      <c r="A308" s="3"/>
      <c r="B308" s="3"/>
      <c r="C308" s="3"/>
      <c r="F308" s="3"/>
      <c r="G308" s="3"/>
      <c r="H308" s="87"/>
      <c r="I308" s="88"/>
      <c r="J308" s="3"/>
      <c r="L308" s="3"/>
    </row>
    <row r="309" spans="1:12" ht="19.5" customHeight="1">
      <c r="A309" s="3"/>
      <c r="B309" s="3"/>
      <c r="C309" s="3"/>
      <c r="F309" s="3"/>
      <c r="G309" s="3"/>
      <c r="H309" s="87"/>
      <c r="I309" s="88"/>
      <c r="J309" s="3"/>
      <c r="L309" s="3"/>
    </row>
    <row r="310" spans="1:12" ht="19.5" customHeight="1">
      <c r="A310" s="3"/>
      <c r="B310" s="3"/>
      <c r="C310" s="3"/>
      <c r="F310" s="3"/>
      <c r="G310" s="3"/>
      <c r="H310" s="87"/>
      <c r="I310" s="88"/>
      <c r="J310" s="3"/>
      <c r="L310" s="3"/>
    </row>
    <row r="311" spans="1:12" ht="19.5" customHeight="1">
      <c r="A311" s="3"/>
      <c r="B311" s="3"/>
      <c r="C311" s="3"/>
      <c r="F311" s="3"/>
      <c r="G311" s="3"/>
      <c r="H311" s="87"/>
      <c r="I311" s="88"/>
      <c r="J311" s="3"/>
      <c r="L311" s="3"/>
    </row>
    <row r="312" spans="1:12" ht="19.5" customHeight="1">
      <c r="A312" s="3"/>
      <c r="B312" s="3"/>
      <c r="C312" s="3"/>
      <c r="F312" s="3"/>
      <c r="G312" s="3"/>
      <c r="H312" s="87"/>
      <c r="I312" s="88"/>
      <c r="J312" s="3"/>
      <c r="L312" s="3"/>
    </row>
    <row r="313" spans="1:12" ht="19.5" customHeight="1">
      <c r="A313" s="3"/>
      <c r="B313" s="3"/>
      <c r="C313" s="3"/>
      <c r="F313" s="3"/>
      <c r="G313" s="3"/>
      <c r="H313" s="87"/>
      <c r="I313" s="88"/>
      <c r="J313" s="3"/>
      <c r="L313" s="3"/>
    </row>
    <row r="314" spans="1:12" ht="19.5" customHeight="1">
      <c r="A314" s="3"/>
      <c r="B314" s="3"/>
      <c r="C314" s="3"/>
      <c r="F314" s="3"/>
      <c r="G314" s="3"/>
      <c r="H314" s="87"/>
      <c r="I314" s="88"/>
      <c r="J314" s="3"/>
      <c r="L314" s="3"/>
    </row>
    <row r="315" spans="1:12" ht="19.5" customHeight="1">
      <c r="A315" s="3"/>
      <c r="B315" s="3"/>
      <c r="C315" s="3"/>
      <c r="F315" s="3"/>
      <c r="G315" s="3"/>
      <c r="H315" s="87"/>
      <c r="I315" s="88"/>
      <c r="J315" s="3"/>
      <c r="L315" s="3"/>
    </row>
    <row r="316" spans="1:12" ht="19.5" customHeight="1">
      <c r="A316" s="3"/>
      <c r="B316" s="3"/>
      <c r="C316" s="3"/>
      <c r="F316" s="3"/>
      <c r="G316" s="3"/>
      <c r="H316" s="87"/>
      <c r="I316" s="88"/>
      <c r="J316" s="3"/>
      <c r="L316" s="3"/>
    </row>
    <row r="317" spans="1:12" ht="19.5" customHeight="1">
      <c r="A317" s="3"/>
      <c r="B317" s="3"/>
      <c r="C317" s="3"/>
      <c r="F317" s="3"/>
      <c r="G317" s="3"/>
      <c r="H317" s="87"/>
      <c r="I317" s="88"/>
      <c r="J317" s="3"/>
      <c r="L317" s="3"/>
    </row>
    <row r="318" spans="1:12" ht="19.5" customHeight="1">
      <c r="A318" s="3"/>
      <c r="B318" s="3"/>
      <c r="C318" s="3"/>
      <c r="F318" s="3"/>
      <c r="G318" s="3"/>
      <c r="H318" s="87"/>
      <c r="I318" s="88"/>
      <c r="J318" s="3"/>
      <c r="L318" s="3"/>
    </row>
    <row r="319" spans="1:12" ht="19.5" customHeight="1">
      <c r="A319" s="3"/>
      <c r="B319" s="3"/>
      <c r="C319" s="3"/>
      <c r="F319" s="3"/>
      <c r="G319" s="3"/>
      <c r="H319" s="87"/>
      <c r="I319" s="88"/>
      <c r="J319" s="3"/>
      <c r="L319" s="3"/>
    </row>
    <row r="320" spans="1:12" ht="19.5" customHeight="1">
      <c r="A320" s="3"/>
      <c r="B320" s="3"/>
      <c r="C320" s="3"/>
      <c r="F320" s="3"/>
      <c r="G320" s="3"/>
      <c r="H320" s="87"/>
      <c r="I320" s="88"/>
      <c r="J320" s="3"/>
      <c r="L320" s="3"/>
    </row>
    <row r="321" spans="1:12" ht="19.5" customHeight="1">
      <c r="A321" s="3"/>
      <c r="B321" s="3"/>
      <c r="C321" s="3"/>
      <c r="F321" s="3"/>
      <c r="G321" s="3"/>
      <c r="H321" s="87"/>
      <c r="I321" s="88"/>
      <c r="J321" s="3"/>
      <c r="L321" s="3"/>
    </row>
    <row r="322" spans="1:12" ht="19.5" customHeight="1">
      <c r="A322" s="3"/>
      <c r="B322" s="3"/>
      <c r="C322" s="3"/>
      <c r="F322" s="3"/>
      <c r="G322" s="3"/>
      <c r="H322" s="87"/>
      <c r="I322" s="88"/>
      <c r="J322" s="3"/>
      <c r="L322" s="3"/>
    </row>
    <row r="323" spans="1:12" ht="19.5" customHeight="1">
      <c r="A323" s="3"/>
      <c r="B323" s="3"/>
      <c r="C323" s="3"/>
      <c r="F323" s="3"/>
      <c r="G323" s="3"/>
      <c r="H323" s="87"/>
      <c r="I323" s="88"/>
      <c r="J323" s="3"/>
      <c r="L323" s="3"/>
    </row>
    <row r="324" spans="1:12" ht="19.5" customHeight="1">
      <c r="A324" s="3"/>
      <c r="B324" s="3"/>
      <c r="C324" s="3"/>
      <c r="F324" s="3"/>
      <c r="G324" s="3"/>
      <c r="H324" s="87"/>
      <c r="I324" s="88"/>
      <c r="J324" s="3"/>
      <c r="L324" s="3"/>
    </row>
    <row r="325" spans="1:12" ht="19.5" customHeight="1">
      <c r="A325" s="3"/>
      <c r="B325" s="3"/>
      <c r="C325" s="3"/>
      <c r="F325" s="3"/>
      <c r="G325" s="3"/>
      <c r="H325" s="87"/>
      <c r="I325" s="88"/>
      <c r="J325" s="3"/>
      <c r="L325" s="3"/>
    </row>
    <row r="326" spans="1:12" ht="19.5" customHeight="1">
      <c r="A326" s="3"/>
      <c r="B326" s="3"/>
      <c r="C326" s="3"/>
      <c r="F326" s="3"/>
      <c r="G326" s="3"/>
      <c r="H326" s="87"/>
      <c r="I326" s="88"/>
      <c r="J326" s="3"/>
      <c r="L326" s="3"/>
    </row>
    <row r="327" spans="1:12" ht="19.5" customHeight="1">
      <c r="A327" s="3"/>
      <c r="B327" s="3"/>
      <c r="C327" s="3"/>
      <c r="F327" s="3"/>
      <c r="G327" s="3"/>
      <c r="H327" s="87"/>
      <c r="I327" s="88"/>
      <c r="J327" s="3"/>
      <c r="L327" s="3"/>
    </row>
    <row r="328" spans="1:12" ht="19.5" customHeight="1">
      <c r="A328" s="3"/>
      <c r="B328" s="3"/>
      <c r="C328" s="3"/>
      <c r="F328" s="3"/>
      <c r="G328" s="3"/>
      <c r="H328" s="87"/>
      <c r="I328" s="88"/>
      <c r="J328" s="3"/>
      <c r="L328" s="3"/>
    </row>
    <row r="329" spans="1:12" ht="19.5" customHeight="1">
      <c r="A329" s="3"/>
      <c r="B329" s="3"/>
      <c r="C329" s="3"/>
      <c r="F329" s="3"/>
      <c r="G329" s="3"/>
      <c r="H329" s="87"/>
      <c r="I329" s="88"/>
      <c r="J329" s="3"/>
      <c r="L329" s="3"/>
    </row>
    <row r="330" spans="1:12" ht="19.5" customHeight="1">
      <c r="A330" s="3"/>
      <c r="B330" s="3"/>
      <c r="C330" s="3"/>
      <c r="F330" s="3"/>
      <c r="G330" s="3"/>
      <c r="H330" s="87"/>
      <c r="I330" s="88"/>
      <c r="J330" s="3"/>
      <c r="L330" s="3"/>
    </row>
    <row r="331" spans="1:12" ht="19.5" customHeight="1">
      <c r="A331" s="3"/>
      <c r="B331" s="3"/>
      <c r="C331" s="3"/>
      <c r="F331" s="3"/>
      <c r="G331" s="3"/>
      <c r="H331" s="87"/>
      <c r="I331" s="88"/>
      <c r="J331" s="3"/>
      <c r="L331" s="3"/>
    </row>
    <row r="332" spans="1:12" ht="19.5" customHeight="1">
      <c r="A332" s="3"/>
      <c r="B332" s="3"/>
      <c r="C332" s="3"/>
      <c r="F332" s="3"/>
      <c r="G332" s="3"/>
      <c r="H332" s="87"/>
      <c r="I332" s="88"/>
      <c r="J332" s="3"/>
      <c r="L332" s="3"/>
    </row>
    <row r="333" spans="1:12" ht="19.5" customHeight="1">
      <c r="A333" s="3"/>
      <c r="B333" s="3"/>
      <c r="C333" s="3"/>
      <c r="F333" s="3"/>
      <c r="G333" s="3"/>
      <c r="H333" s="87"/>
      <c r="I333" s="88"/>
      <c r="J333" s="3"/>
      <c r="L333" s="3"/>
    </row>
    <row r="334" spans="1:12" ht="19.5" customHeight="1">
      <c r="A334" s="3"/>
      <c r="B334" s="3"/>
      <c r="C334" s="3"/>
      <c r="F334" s="3"/>
      <c r="G334" s="3"/>
      <c r="H334" s="87"/>
      <c r="I334" s="88"/>
      <c r="J334" s="3"/>
      <c r="L334" s="3"/>
    </row>
    <row r="335" spans="1:12" ht="19.5" customHeight="1">
      <c r="A335" s="3"/>
      <c r="B335" s="3"/>
      <c r="C335" s="3"/>
      <c r="F335" s="3"/>
      <c r="G335" s="3"/>
      <c r="H335" s="87"/>
      <c r="I335" s="88"/>
      <c r="J335" s="3"/>
      <c r="L335" s="3"/>
    </row>
    <row r="336" spans="1:12" ht="19.5" customHeight="1">
      <c r="A336" s="3"/>
      <c r="B336" s="3"/>
      <c r="C336" s="3"/>
      <c r="F336" s="3"/>
      <c r="G336" s="3"/>
      <c r="H336" s="87"/>
      <c r="I336" s="88"/>
      <c r="J336" s="3"/>
      <c r="L336" s="3"/>
    </row>
    <row r="337" spans="1:12" ht="19.5" customHeight="1">
      <c r="A337" s="3"/>
      <c r="B337" s="3"/>
      <c r="C337" s="3"/>
      <c r="F337" s="3"/>
      <c r="G337" s="3"/>
      <c r="H337" s="87"/>
      <c r="I337" s="88"/>
      <c r="J337" s="3"/>
      <c r="L337" s="3"/>
    </row>
    <row r="338" spans="1:12" ht="19.5" customHeight="1">
      <c r="A338" s="3"/>
      <c r="B338" s="3"/>
      <c r="C338" s="3"/>
      <c r="F338" s="3"/>
      <c r="G338" s="3"/>
      <c r="H338" s="87"/>
      <c r="I338" s="88"/>
      <c r="J338" s="3"/>
      <c r="L338" s="3"/>
    </row>
    <row r="339" spans="1:12" ht="19.5" customHeight="1">
      <c r="A339" s="3"/>
      <c r="B339" s="3"/>
      <c r="C339" s="3"/>
      <c r="F339" s="3"/>
      <c r="G339" s="3"/>
      <c r="H339" s="87"/>
      <c r="I339" s="88"/>
      <c r="J339" s="3"/>
      <c r="L339" s="3"/>
    </row>
    <row r="340" spans="1:12" ht="19.5" customHeight="1">
      <c r="A340" s="3"/>
      <c r="B340" s="3"/>
      <c r="C340" s="3"/>
      <c r="F340" s="3"/>
      <c r="G340" s="3"/>
      <c r="H340" s="87"/>
      <c r="I340" s="88"/>
      <c r="J340" s="3"/>
      <c r="L340" s="3"/>
    </row>
    <row r="341" spans="1:12" ht="19.5" customHeight="1">
      <c r="A341" s="3"/>
      <c r="B341" s="3"/>
      <c r="C341" s="3"/>
      <c r="F341" s="3"/>
      <c r="G341" s="3"/>
      <c r="H341" s="87"/>
      <c r="I341" s="88"/>
      <c r="J341" s="3"/>
      <c r="L341" s="3"/>
    </row>
    <row r="342" spans="1:12" ht="19.5" customHeight="1">
      <c r="A342" s="3"/>
      <c r="B342" s="3"/>
      <c r="C342" s="3"/>
      <c r="F342" s="3"/>
      <c r="G342" s="3"/>
      <c r="H342" s="87"/>
      <c r="I342" s="88"/>
      <c r="J342" s="3"/>
      <c r="L342" s="3"/>
    </row>
    <row r="343" spans="1:12" ht="19.5" customHeight="1">
      <c r="A343" s="3"/>
      <c r="B343" s="3"/>
      <c r="C343" s="3"/>
      <c r="F343" s="3"/>
      <c r="G343" s="3"/>
      <c r="H343" s="87"/>
      <c r="I343" s="88"/>
      <c r="J343" s="3"/>
      <c r="L343" s="3"/>
    </row>
    <row r="344" spans="1:12" ht="19.5" customHeight="1">
      <c r="A344" s="3"/>
      <c r="B344" s="3"/>
      <c r="C344" s="3"/>
      <c r="F344" s="3"/>
      <c r="G344" s="3"/>
      <c r="H344" s="87"/>
      <c r="I344" s="88"/>
      <c r="J344" s="3"/>
      <c r="L344" s="3"/>
    </row>
    <row r="345" spans="1:12" ht="19.5" customHeight="1">
      <c r="A345" s="3"/>
      <c r="B345" s="3"/>
      <c r="C345" s="3"/>
      <c r="F345" s="3"/>
      <c r="G345" s="3"/>
      <c r="H345" s="87"/>
      <c r="I345" s="88"/>
      <c r="J345" s="3"/>
      <c r="L345" s="3"/>
    </row>
    <row r="346" spans="1:12" ht="19.5" customHeight="1">
      <c r="A346" s="3"/>
      <c r="B346" s="3"/>
      <c r="C346" s="3"/>
      <c r="F346" s="3"/>
      <c r="G346" s="3"/>
      <c r="H346" s="87"/>
      <c r="I346" s="88"/>
      <c r="J346" s="3"/>
      <c r="L346" s="3"/>
    </row>
    <row r="347" spans="1:12" ht="19.5" customHeight="1">
      <c r="A347" s="3"/>
      <c r="B347" s="3"/>
      <c r="C347" s="3"/>
      <c r="F347" s="3"/>
      <c r="G347" s="3"/>
      <c r="H347" s="87"/>
      <c r="I347" s="88"/>
      <c r="J347" s="3"/>
      <c r="L347" s="3"/>
    </row>
    <row r="348" spans="1:12" ht="19.5" customHeight="1">
      <c r="A348" s="3"/>
      <c r="B348" s="3"/>
      <c r="C348" s="3"/>
      <c r="F348" s="3"/>
      <c r="G348" s="3"/>
      <c r="H348" s="87"/>
      <c r="I348" s="88"/>
      <c r="J348" s="3"/>
      <c r="L348" s="3"/>
    </row>
    <row r="349" spans="1:12" ht="19.5" customHeight="1">
      <c r="A349" s="3"/>
      <c r="B349" s="3"/>
      <c r="C349" s="3"/>
      <c r="F349" s="3"/>
      <c r="G349" s="3"/>
      <c r="H349" s="87"/>
      <c r="I349" s="88"/>
      <c r="J349" s="3"/>
      <c r="L349" s="3"/>
    </row>
    <row r="350" spans="1:12" ht="19.5" customHeight="1">
      <c r="A350" s="3"/>
      <c r="B350" s="3"/>
      <c r="C350" s="3"/>
      <c r="F350" s="3"/>
      <c r="G350" s="3"/>
      <c r="H350" s="87"/>
      <c r="I350" s="88"/>
      <c r="J350" s="3"/>
      <c r="L350" s="3"/>
    </row>
    <row r="351" spans="1:12" ht="19.5" customHeight="1">
      <c r="A351" s="3"/>
      <c r="B351" s="3"/>
      <c r="C351" s="3"/>
      <c r="F351" s="3"/>
      <c r="G351" s="3"/>
      <c r="H351" s="87"/>
      <c r="I351" s="88"/>
      <c r="J351" s="3"/>
      <c r="L351" s="3"/>
    </row>
    <row r="352" spans="1:12" ht="19.5" customHeight="1">
      <c r="A352" s="3"/>
      <c r="B352" s="3"/>
      <c r="C352" s="3"/>
      <c r="F352" s="3"/>
      <c r="G352" s="3"/>
      <c r="H352" s="87"/>
      <c r="I352" s="88"/>
      <c r="J352" s="3"/>
      <c r="L352" s="3"/>
    </row>
    <row r="353" spans="1:12" ht="19.5" customHeight="1">
      <c r="A353" s="3"/>
      <c r="B353" s="3"/>
      <c r="C353" s="3"/>
      <c r="F353" s="3"/>
      <c r="G353" s="3"/>
      <c r="H353" s="87"/>
      <c r="I353" s="88"/>
      <c r="J353" s="3"/>
      <c r="L353" s="3"/>
    </row>
    <row r="354" spans="1:12" ht="19.5" customHeight="1">
      <c r="A354" s="3"/>
      <c r="B354" s="3"/>
      <c r="C354" s="3"/>
      <c r="F354" s="3"/>
      <c r="G354" s="3"/>
      <c r="H354" s="87"/>
      <c r="I354" s="88"/>
      <c r="J354" s="3"/>
      <c r="L354" s="3"/>
    </row>
    <row r="355" spans="1:12" ht="19.5" customHeight="1">
      <c r="A355" s="3"/>
      <c r="B355" s="3"/>
      <c r="C355" s="3"/>
      <c r="F355" s="3"/>
      <c r="G355" s="3"/>
      <c r="H355" s="87"/>
      <c r="I355" s="88"/>
      <c r="J355" s="3"/>
      <c r="L355" s="3"/>
    </row>
    <row r="356" spans="1:12" ht="19.5" customHeight="1">
      <c r="A356" s="3"/>
      <c r="B356" s="3"/>
      <c r="C356" s="3"/>
      <c r="F356" s="3"/>
      <c r="G356" s="3"/>
      <c r="H356" s="87"/>
      <c r="I356" s="88"/>
      <c r="J356" s="3"/>
      <c r="L356" s="3"/>
    </row>
    <row r="357" spans="1:12" ht="19.5" customHeight="1">
      <c r="A357" s="3"/>
      <c r="B357" s="3"/>
      <c r="C357" s="3"/>
      <c r="F357" s="3"/>
      <c r="G357" s="3"/>
      <c r="H357" s="87"/>
      <c r="I357" s="88"/>
      <c r="J357" s="3"/>
      <c r="L357" s="3"/>
    </row>
    <row r="358" spans="1:12" ht="19.5" customHeight="1">
      <c r="A358" s="3"/>
      <c r="B358" s="3"/>
      <c r="C358" s="3"/>
      <c r="F358" s="3"/>
      <c r="G358" s="3"/>
      <c r="H358" s="87"/>
      <c r="I358" s="88"/>
      <c r="J358" s="3"/>
      <c r="L358" s="3"/>
    </row>
    <row r="359" spans="1:12" ht="19.5" customHeight="1">
      <c r="A359" s="3"/>
      <c r="B359" s="3"/>
      <c r="C359" s="3"/>
      <c r="F359" s="3"/>
      <c r="G359" s="3"/>
      <c r="H359" s="87"/>
      <c r="I359" s="88"/>
      <c r="J359" s="3"/>
      <c r="L359" s="3"/>
    </row>
    <row r="360" spans="1:12" ht="19.5" customHeight="1">
      <c r="A360" s="3"/>
      <c r="B360" s="3"/>
      <c r="C360" s="3"/>
      <c r="F360" s="3"/>
      <c r="G360" s="3"/>
      <c r="H360" s="87"/>
      <c r="I360" s="88"/>
      <c r="J360" s="3"/>
      <c r="L360" s="3"/>
    </row>
    <row r="361" spans="1:12" ht="19.5" customHeight="1">
      <c r="A361" s="3"/>
      <c r="B361" s="3"/>
      <c r="C361" s="3"/>
      <c r="F361" s="3"/>
      <c r="G361" s="3"/>
      <c r="H361" s="87"/>
      <c r="I361" s="88"/>
      <c r="J361" s="3"/>
      <c r="L361" s="3"/>
    </row>
    <row r="362" spans="1:12" ht="19.5" customHeight="1">
      <c r="A362" s="3"/>
      <c r="B362" s="3"/>
      <c r="C362" s="3"/>
      <c r="F362" s="3"/>
      <c r="G362" s="3"/>
      <c r="H362" s="87"/>
      <c r="I362" s="88"/>
      <c r="J362" s="3"/>
      <c r="L362" s="3"/>
    </row>
    <row r="363" spans="1:12" ht="19.5" customHeight="1">
      <c r="A363" s="3"/>
      <c r="B363" s="3"/>
      <c r="C363" s="3"/>
      <c r="F363" s="3"/>
      <c r="G363" s="3"/>
      <c r="H363" s="87"/>
      <c r="I363" s="88"/>
      <c r="J363" s="3"/>
      <c r="L363" s="3"/>
    </row>
    <row r="364" spans="1:12" ht="19.5" customHeight="1">
      <c r="A364" s="3"/>
      <c r="B364" s="3"/>
      <c r="C364" s="3"/>
      <c r="F364" s="3"/>
      <c r="G364" s="3"/>
      <c r="H364" s="87"/>
      <c r="I364" s="88"/>
      <c r="J364" s="3"/>
      <c r="L364" s="3"/>
    </row>
    <row r="365" spans="1:12" ht="19.5" customHeight="1">
      <c r="A365" s="3"/>
      <c r="B365" s="3"/>
      <c r="C365" s="3"/>
      <c r="F365" s="3"/>
      <c r="G365" s="3"/>
      <c r="H365" s="87"/>
      <c r="I365" s="88"/>
      <c r="J365" s="3"/>
      <c r="L365" s="3"/>
    </row>
    <row r="366" spans="1:12" ht="19.5" customHeight="1">
      <c r="A366" s="3"/>
      <c r="B366" s="3"/>
      <c r="C366" s="3"/>
      <c r="F366" s="3"/>
      <c r="G366" s="3"/>
      <c r="H366" s="87"/>
      <c r="I366" s="88"/>
      <c r="J366" s="3"/>
      <c r="L366" s="3"/>
    </row>
    <row r="367" spans="1:12" ht="19.5" customHeight="1">
      <c r="A367" s="3"/>
      <c r="B367" s="3"/>
      <c r="C367" s="3"/>
      <c r="F367" s="3"/>
      <c r="G367" s="3"/>
      <c r="H367" s="87"/>
      <c r="I367" s="88"/>
      <c r="J367" s="3"/>
      <c r="L367" s="3"/>
    </row>
    <row r="368" spans="1:12" ht="19.5" customHeight="1">
      <c r="A368" s="3"/>
      <c r="B368" s="3"/>
      <c r="C368" s="3"/>
      <c r="F368" s="3"/>
      <c r="G368" s="3"/>
      <c r="H368" s="87"/>
      <c r="I368" s="88"/>
      <c r="J368" s="3"/>
      <c r="L368" s="3"/>
    </row>
    <row r="369" spans="1:12" ht="19.5" customHeight="1">
      <c r="A369" s="3"/>
      <c r="B369" s="3"/>
      <c r="C369" s="3"/>
      <c r="F369" s="3"/>
      <c r="G369" s="3"/>
      <c r="H369" s="87"/>
      <c r="I369" s="88"/>
      <c r="J369" s="3"/>
      <c r="L369" s="3"/>
    </row>
    <row r="370" spans="1:12" ht="19.5" customHeight="1">
      <c r="A370" s="3"/>
      <c r="B370" s="3"/>
      <c r="C370" s="3"/>
      <c r="F370" s="3"/>
      <c r="G370" s="3"/>
      <c r="H370" s="87"/>
      <c r="I370" s="88"/>
      <c r="J370" s="3"/>
      <c r="L370" s="3"/>
    </row>
    <row r="371" spans="1:12" ht="19.5" customHeight="1">
      <c r="A371" s="3"/>
      <c r="B371" s="3"/>
      <c r="C371" s="3"/>
      <c r="F371" s="3"/>
      <c r="G371" s="3"/>
      <c r="H371" s="87"/>
      <c r="I371" s="88"/>
      <c r="J371" s="3"/>
      <c r="L371" s="3"/>
    </row>
    <row r="372" spans="1:12" ht="19.5" customHeight="1">
      <c r="A372" s="3"/>
      <c r="B372" s="3"/>
      <c r="C372" s="3"/>
      <c r="F372" s="3"/>
      <c r="G372" s="3"/>
      <c r="H372" s="87"/>
      <c r="I372" s="88"/>
      <c r="J372" s="3"/>
      <c r="L372" s="3"/>
    </row>
    <row r="373" spans="1:12" ht="19.5" customHeight="1">
      <c r="A373" s="3"/>
      <c r="B373" s="3"/>
      <c r="C373" s="3"/>
      <c r="F373" s="3"/>
      <c r="G373" s="3"/>
      <c r="H373" s="87"/>
      <c r="I373" s="88"/>
      <c r="J373" s="3"/>
      <c r="L373" s="3"/>
    </row>
    <row r="374" spans="1:12" ht="19.5" customHeight="1">
      <c r="A374" s="3"/>
      <c r="B374" s="3"/>
      <c r="C374" s="3"/>
      <c r="F374" s="3"/>
      <c r="G374" s="3"/>
      <c r="H374" s="87"/>
      <c r="I374" s="88"/>
      <c r="J374" s="3"/>
      <c r="L374" s="3"/>
    </row>
    <row r="375" spans="1:12" ht="19.5" customHeight="1">
      <c r="A375" s="3"/>
      <c r="B375" s="3"/>
      <c r="C375" s="3"/>
      <c r="F375" s="3"/>
      <c r="G375" s="3"/>
      <c r="H375" s="87"/>
      <c r="I375" s="88"/>
      <c r="J375" s="3"/>
      <c r="L375" s="3"/>
    </row>
    <row r="376" spans="1:12" ht="19.5" customHeight="1">
      <c r="A376" s="3"/>
      <c r="B376" s="3"/>
      <c r="C376" s="3"/>
      <c r="F376" s="3"/>
      <c r="G376" s="3"/>
      <c r="H376" s="87"/>
      <c r="I376" s="88"/>
      <c r="J376" s="3"/>
      <c r="L376" s="3"/>
    </row>
    <row r="377" spans="1:12" ht="19.5" customHeight="1">
      <c r="A377" s="3"/>
      <c r="B377" s="3"/>
      <c r="C377" s="3"/>
      <c r="F377" s="3"/>
      <c r="G377" s="3"/>
      <c r="H377" s="87"/>
      <c r="I377" s="88"/>
      <c r="J377" s="3"/>
      <c r="L377" s="3"/>
    </row>
    <row r="378" spans="1:12" ht="19.5" customHeight="1">
      <c r="A378" s="3"/>
      <c r="B378" s="3"/>
      <c r="C378" s="3"/>
      <c r="F378" s="3"/>
      <c r="G378" s="3"/>
      <c r="H378" s="87"/>
      <c r="I378" s="88"/>
      <c r="J378" s="3"/>
      <c r="L378" s="3"/>
    </row>
    <row r="379" spans="1:12" ht="19.5" customHeight="1">
      <c r="A379" s="3"/>
      <c r="B379" s="3"/>
      <c r="C379" s="3"/>
      <c r="F379" s="3"/>
      <c r="G379" s="3"/>
      <c r="H379" s="87"/>
      <c r="I379" s="88"/>
      <c r="J379" s="3"/>
      <c r="L379" s="3"/>
    </row>
    <row r="380" spans="1:12" ht="19.5" customHeight="1">
      <c r="A380" s="3"/>
      <c r="B380" s="3"/>
      <c r="C380" s="3"/>
      <c r="F380" s="3"/>
      <c r="G380" s="3"/>
      <c r="H380" s="87"/>
      <c r="I380" s="88"/>
      <c r="J380" s="3"/>
      <c r="L380" s="3"/>
    </row>
    <row r="381" spans="1:12" ht="19.5" customHeight="1">
      <c r="A381" s="3"/>
      <c r="B381" s="3"/>
      <c r="C381" s="3"/>
      <c r="F381" s="3"/>
      <c r="G381" s="3"/>
      <c r="H381" s="87"/>
      <c r="I381" s="88"/>
      <c r="J381" s="3"/>
      <c r="L381" s="3"/>
    </row>
    <row r="382" spans="1:12" ht="19.5" customHeight="1">
      <c r="A382" s="3"/>
      <c r="B382" s="3"/>
      <c r="C382" s="3"/>
      <c r="F382" s="3"/>
      <c r="G382" s="3"/>
      <c r="H382" s="87"/>
      <c r="I382" s="88"/>
      <c r="J382" s="3"/>
      <c r="L382" s="3"/>
    </row>
    <row r="383" spans="1:12" ht="19.5" customHeight="1">
      <c r="A383" s="3"/>
      <c r="B383" s="3"/>
      <c r="C383" s="3"/>
      <c r="F383" s="3"/>
      <c r="G383" s="3"/>
      <c r="H383" s="87"/>
      <c r="I383" s="88"/>
      <c r="J383" s="3"/>
      <c r="L383" s="3"/>
    </row>
    <row r="384" spans="1:12" ht="19.5" customHeight="1">
      <c r="A384" s="3"/>
      <c r="B384" s="3"/>
      <c r="C384" s="3"/>
      <c r="F384" s="3"/>
      <c r="G384" s="3"/>
      <c r="H384" s="87"/>
      <c r="I384" s="88"/>
      <c r="J384" s="3"/>
      <c r="L384" s="3"/>
    </row>
    <row r="385" spans="1:12" ht="19.5" customHeight="1">
      <c r="A385" s="3"/>
      <c r="B385" s="3"/>
      <c r="C385" s="3"/>
      <c r="F385" s="3"/>
      <c r="G385" s="3"/>
      <c r="H385" s="87"/>
      <c r="I385" s="88"/>
      <c r="J385" s="3"/>
      <c r="L385" s="3"/>
    </row>
    <row r="386" spans="1:12" ht="19.5" customHeight="1">
      <c r="A386" s="3"/>
      <c r="B386" s="3"/>
      <c r="C386" s="3"/>
      <c r="F386" s="3"/>
      <c r="G386" s="3"/>
      <c r="H386" s="87"/>
      <c r="I386" s="88"/>
      <c r="J386" s="3"/>
      <c r="L386" s="3"/>
    </row>
    <row r="387" spans="1:12" ht="19.5" customHeight="1">
      <c r="A387" s="3"/>
      <c r="B387" s="3"/>
      <c r="C387" s="3"/>
      <c r="F387" s="3"/>
      <c r="G387" s="3"/>
      <c r="H387" s="87"/>
      <c r="I387" s="88"/>
      <c r="J387" s="3"/>
      <c r="L387" s="3"/>
    </row>
    <row r="388" spans="1:12" ht="19.5" customHeight="1">
      <c r="A388" s="3"/>
      <c r="B388" s="3"/>
      <c r="C388" s="3"/>
      <c r="F388" s="3"/>
      <c r="G388" s="3"/>
      <c r="H388" s="87"/>
      <c r="I388" s="88"/>
      <c r="J388" s="3"/>
      <c r="L388" s="3"/>
    </row>
    <row r="389" spans="1:12" ht="19.5" customHeight="1">
      <c r="A389" s="3"/>
      <c r="B389" s="3"/>
      <c r="C389" s="3"/>
      <c r="F389" s="3"/>
      <c r="G389" s="3"/>
      <c r="H389" s="87"/>
      <c r="I389" s="88"/>
      <c r="J389" s="3"/>
      <c r="L389" s="3"/>
    </row>
    <row r="390" spans="1:12" ht="19.5" customHeight="1">
      <c r="A390" s="3"/>
      <c r="B390" s="3"/>
      <c r="C390" s="3"/>
      <c r="F390" s="3"/>
      <c r="G390" s="3"/>
      <c r="H390" s="87"/>
      <c r="I390" s="88"/>
      <c r="J390" s="3"/>
      <c r="L390" s="3"/>
    </row>
    <row r="391" spans="1:12" ht="19.5" customHeight="1">
      <c r="A391" s="3"/>
      <c r="B391" s="3"/>
      <c r="C391" s="3"/>
      <c r="F391" s="3"/>
      <c r="G391" s="3"/>
      <c r="H391" s="87"/>
      <c r="I391" s="88"/>
      <c r="J391" s="3"/>
      <c r="L391" s="3"/>
    </row>
    <row r="392" spans="1:12" ht="19.5" customHeight="1">
      <c r="A392" s="3"/>
      <c r="B392" s="3"/>
      <c r="C392" s="3"/>
      <c r="F392" s="3"/>
      <c r="G392" s="3"/>
      <c r="H392" s="87"/>
      <c r="I392" s="88"/>
      <c r="J392" s="3"/>
      <c r="L392" s="3"/>
    </row>
    <row r="393" spans="1:12" ht="19.5" customHeight="1">
      <c r="A393" s="3"/>
      <c r="B393" s="3"/>
      <c r="C393" s="3"/>
      <c r="F393" s="3"/>
      <c r="G393" s="3"/>
      <c r="H393" s="87"/>
      <c r="I393" s="88"/>
      <c r="J393" s="3"/>
      <c r="L393" s="3"/>
    </row>
    <row r="394" spans="1:12" ht="19.5" customHeight="1">
      <c r="A394" s="3"/>
      <c r="B394" s="3"/>
      <c r="C394" s="3"/>
      <c r="F394" s="3"/>
      <c r="G394" s="3"/>
      <c r="H394" s="87"/>
      <c r="I394" s="88"/>
      <c r="J394" s="3"/>
      <c r="L394" s="3"/>
    </row>
    <row r="395" spans="1:12" ht="19.5" customHeight="1">
      <c r="A395" s="3"/>
      <c r="B395" s="3"/>
      <c r="C395" s="3"/>
      <c r="F395" s="3"/>
      <c r="G395" s="3"/>
      <c r="H395" s="87"/>
      <c r="I395" s="88"/>
      <c r="J395" s="3"/>
      <c r="L395" s="3"/>
    </row>
    <row r="396" spans="1:12" ht="19.5" customHeight="1">
      <c r="A396" s="3"/>
      <c r="B396" s="3"/>
      <c r="C396" s="3"/>
      <c r="F396" s="3"/>
      <c r="G396" s="3"/>
      <c r="H396" s="87"/>
      <c r="I396" s="88"/>
      <c r="J396" s="3"/>
      <c r="L396" s="3"/>
    </row>
    <row r="397" spans="1:12" ht="19.5" customHeight="1">
      <c r="A397" s="3"/>
      <c r="B397" s="3"/>
      <c r="C397" s="3"/>
      <c r="F397" s="3"/>
      <c r="G397" s="3"/>
      <c r="H397" s="87"/>
      <c r="I397" s="88"/>
      <c r="J397" s="3"/>
      <c r="L397" s="3"/>
    </row>
    <row r="398" spans="1:12" ht="19.5" customHeight="1">
      <c r="A398" s="3"/>
      <c r="B398" s="3"/>
      <c r="C398" s="3"/>
      <c r="F398" s="3"/>
      <c r="G398" s="3"/>
      <c r="H398" s="87"/>
      <c r="I398" s="88"/>
      <c r="J398" s="3"/>
      <c r="L398" s="3"/>
    </row>
    <row r="399" spans="1:12" ht="19.5" customHeight="1">
      <c r="A399" s="3"/>
      <c r="B399" s="3"/>
      <c r="C399" s="3"/>
      <c r="F399" s="3"/>
      <c r="G399" s="3"/>
      <c r="H399" s="87"/>
      <c r="I399" s="88"/>
      <c r="J399" s="3"/>
      <c r="L399" s="3"/>
    </row>
    <row r="400" spans="1:12" ht="19.5" customHeight="1">
      <c r="A400" s="3"/>
      <c r="B400" s="3"/>
      <c r="C400" s="3"/>
      <c r="F400" s="3"/>
      <c r="G400" s="3"/>
      <c r="H400" s="87"/>
      <c r="I400" s="88"/>
      <c r="J400" s="3"/>
      <c r="L400" s="3"/>
    </row>
    <row r="401" spans="1:12" ht="19.5" customHeight="1">
      <c r="A401" s="3"/>
      <c r="B401" s="3"/>
      <c r="C401" s="3"/>
      <c r="F401" s="3"/>
      <c r="G401" s="3"/>
      <c r="H401" s="87"/>
      <c r="I401" s="88"/>
      <c r="J401" s="3"/>
      <c r="L401" s="3"/>
    </row>
    <row r="402" spans="1:12" ht="19.5" customHeight="1">
      <c r="A402" s="3"/>
      <c r="B402" s="3"/>
      <c r="C402" s="3"/>
      <c r="F402" s="3"/>
      <c r="G402" s="3"/>
      <c r="H402" s="87"/>
      <c r="I402" s="88"/>
      <c r="J402" s="3"/>
      <c r="L402" s="3"/>
    </row>
    <row r="403" spans="1:12" ht="19.5" customHeight="1">
      <c r="A403" s="3"/>
      <c r="B403" s="3"/>
      <c r="C403" s="3"/>
      <c r="F403" s="3"/>
      <c r="G403" s="3"/>
      <c r="H403" s="87"/>
      <c r="I403" s="88"/>
      <c r="J403" s="3"/>
      <c r="L403" s="3"/>
    </row>
    <row r="404" spans="1:12" ht="19.5" customHeight="1">
      <c r="A404" s="3"/>
      <c r="B404" s="3"/>
      <c r="C404" s="3"/>
      <c r="F404" s="3"/>
      <c r="G404" s="3"/>
      <c r="H404" s="87"/>
      <c r="I404" s="88"/>
      <c r="J404" s="3"/>
      <c r="L404" s="3"/>
    </row>
    <row r="405" spans="1:12" ht="19.5" customHeight="1">
      <c r="A405" s="3"/>
      <c r="B405" s="3"/>
      <c r="C405" s="3"/>
      <c r="F405" s="3"/>
      <c r="G405" s="3"/>
      <c r="H405" s="87"/>
      <c r="I405" s="88"/>
      <c r="J405" s="3"/>
      <c r="L405" s="3"/>
    </row>
    <row r="406" spans="1:12" ht="19.5" customHeight="1">
      <c r="A406" s="3"/>
      <c r="B406" s="3"/>
      <c r="C406" s="3"/>
      <c r="F406" s="3"/>
      <c r="G406" s="3"/>
      <c r="H406" s="87"/>
      <c r="I406" s="88"/>
      <c r="J406" s="3"/>
      <c r="L406" s="3"/>
    </row>
    <row r="407" spans="1:12" ht="19.5" customHeight="1">
      <c r="A407" s="3"/>
      <c r="B407" s="3"/>
      <c r="C407" s="3"/>
      <c r="F407" s="3"/>
      <c r="G407" s="3"/>
      <c r="H407" s="87"/>
      <c r="I407" s="88"/>
      <c r="J407" s="3"/>
      <c r="L407" s="3"/>
    </row>
    <row r="408" spans="1:12" ht="19.5" customHeight="1">
      <c r="A408" s="3"/>
      <c r="B408" s="3"/>
      <c r="C408" s="3"/>
      <c r="F408" s="3"/>
      <c r="G408" s="3"/>
      <c r="H408" s="87"/>
      <c r="I408" s="88"/>
      <c r="J408" s="3"/>
      <c r="L408" s="3"/>
    </row>
    <row r="409" spans="1:12" ht="19.5" customHeight="1">
      <c r="A409" s="3"/>
      <c r="B409" s="3"/>
      <c r="C409" s="3"/>
      <c r="F409" s="3"/>
      <c r="G409" s="3"/>
      <c r="H409" s="87"/>
      <c r="I409" s="88"/>
      <c r="J409" s="3"/>
      <c r="L409" s="3"/>
    </row>
    <row r="410" spans="1:12" ht="19.5" customHeight="1">
      <c r="A410" s="3"/>
      <c r="B410" s="3"/>
      <c r="C410" s="3"/>
      <c r="F410" s="3"/>
      <c r="G410" s="3"/>
      <c r="H410" s="87"/>
      <c r="I410" s="88"/>
      <c r="J410" s="3"/>
      <c r="L410" s="3"/>
    </row>
    <row r="411" spans="1:12" ht="19.5" customHeight="1">
      <c r="A411" s="3"/>
      <c r="B411" s="3"/>
      <c r="C411" s="3"/>
      <c r="F411" s="3"/>
      <c r="G411" s="3"/>
      <c r="H411" s="87"/>
      <c r="I411" s="88"/>
      <c r="J411" s="3"/>
      <c r="L411" s="3"/>
    </row>
    <row r="412" spans="1:12" ht="19.5" customHeight="1">
      <c r="A412" s="3"/>
      <c r="B412" s="3"/>
      <c r="C412" s="3"/>
      <c r="F412" s="3"/>
      <c r="G412" s="3"/>
      <c r="H412" s="87"/>
      <c r="I412" s="88"/>
      <c r="J412" s="3"/>
      <c r="L412" s="3"/>
    </row>
    <row r="413" spans="1:12" ht="19.5" customHeight="1">
      <c r="A413" s="3"/>
      <c r="B413" s="3"/>
      <c r="C413" s="3"/>
      <c r="F413" s="3"/>
      <c r="G413" s="3"/>
      <c r="H413" s="87"/>
      <c r="I413" s="88"/>
      <c r="J413" s="3"/>
      <c r="L413" s="3"/>
    </row>
    <row r="414" spans="1:12" ht="19.5" customHeight="1">
      <c r="A414" s="3"/>
      <c r="B414" s="3"/>
      <c r="C414" s="3"/>
      <c r="F414" s="3"/>
      <c r="G414" s="3"/>
      <c r="H414" s="87"/>
      <c r="I414" s="88"/>
      <c r="J414" s="3"/>
      <c r="L414" s="3"/>
    </row>
    <row r="415" spans="1:12" ht="19.5" customHeight="1">
      <c r="A415" s="3"/>
      <c r="B415" s="3"/>
      <c r="C415" s="3"/>
      <c r="F415" s="3"/>
      <c r="G415" s="3"/>
      <c r="H415" s="87"/>
      <c r="I415" s="88"/>
      <c r="J415" s="3"/>
      <c r="L415" s="3"/>
    </row>
    <row r="416" spans="1:12" ht="19.5" customHeight="1">
      <c r="A416" s="3"/>
      <c r="B416" s="3"/>
      <c r="C416" s="3"/>
      <c r="F416" s="3"/>
      <c r="G416" s="3"/>
      <c r="H416" s="87"/>
      <c r="I416" s="88"/>
      <c r="J416" s="3"/>
      <c r="L416" s="3"/>
    </row>
    <row r="417" spans="1:12" ht="19.5" customHeight="1">
      <c r="A417" s="3"/>
      <c r="B417" s="3"/>
      <c r="C417" s="3"/>
      <c r="F417" s="3"/>
      <c r="G417" s="3"/>
      <c r="H417" s="87"/>
      <c r="I417" s="88"/>
      <c r="J417" s="3"/>
      <c r="L417" s="3"/>
    </row>
    <row r="418" spans="1:12" ht="19.5" customHeight="1">
      <c r="A418" s="3"/>
      <c r="B418" s="3"/>
      <c r="C418" s="3"/>
      <c r="F418" s="3"/>
      <c r="G418" s="3"/>
      <c r="H418" s="87"/>
      <c r="I418" s="88"/>
      <c r="J418" s="3"/>
      <c r="L418" s="3"/>
    </row>
    <row r="419" spans="1:12" ht="19.5" customHeight="1">
      <c r="A419" s="3"/>
      <c r="B419" s="3"/>
      <c r="C419" s="3"/>
      <c r="F419" s="3"/>
      <c r="G419" s="3"/>
      <c r="H419" s="87"/>
      <c r="I419" s="88"/>
      <c r="J419" s="3"/>
      <c r="L419" s="3"/>
    </row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autoFilter ref="A3:L118"/>
  <mergeCells count="9">
    <mergeCell ref="A174:I174"/>
    <mergeCell ref="A176:I176"/>
    <mergeCell ref="A178:I178"/>
    <mergeCell ref="A1:L2"/>
    <mergeCell ref="M6:M12"/>
    <mergeCell ref="M39:M77"/>
    <mergeCell ref="A120:L120"/>
    <mergeCell ref="A121:G123"/>
    <mergeCell ref="L129:M134"/>
  </mergeCells>
  <conditionalFormatting sqref="A4:L117">
    <cfRule type="expression" priority="1" dxfId="1" stopIfTrue="1">
      <formula>NA()</formula>
    </cfRule>
  </conditionalFormatting>
  <conditionalFormatting sqref="A4:M117">
    <cfRule type="expression" priority="2" dxfId="0" stopIfTrue="1">
      <formula>NA()</formula>
    </cfRule>
  </conditionalFormatting>
  <printOptions/>
  <pageMargins left="0.16527777777777777" right="0.16527777777777777" top="0.16527777777777777" bottom="0.16527777777777777" header="0.5118055555555555" footer="0.5118055555555555"/>
  <pageSetup horizontalDpi="300" verticalDpi="300" orientation="landscape" paperSize="9" scale="62" r:id="rId1"/>
  <rowBreaks count="3" manualBreakCount="3">
    <brk id="84" max="255" man="1"/>
    <brk id="118" max="255" man="1"/>
    <brk id="15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rafael.souza</cp:lastModifiedBy>
  <cp:lastPrinted>2024-01-23T19:02:29Z</cp:lastPrinted>
  <dcterms:modified xsi:type="dcterms:W3CDTF">2024-01-23T19:57:30Z</dcterms:modified>
  <cp:category/>
  <cp:version/>
  <cp:contentType/>
  <cp:contentStatus/>
</cp:coreProperties>
</file>