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NEXO II" sheetId="1" r:id="rId1"/>
  </sheets>
  <definedNames>
    <definedName name="_xlnm.Print_Titles" localSheetId="0">'ANEXO II'!$1:$8</definedName>
    <definedName name="_xlnm.Print_Titles" localSheetId="0">'ANEXO II'!$1:$8</definedName>
  </definedNames>
  <calcPr fullCalcOnLoad="1"/>
</workbook>
</file>

<file path=xl/sharedStrings.xml><?xml version="1.0" encoding="utf-8"?>
<sst xmlns="http://schemas.openxmlformats.org/spreadsheetml/2006/main" count="153" uniqueCount="105">
  <si>
    <t xml:space="preserve">                       República Federativa do Brasil – Estado do Rio de Janeiro</t>
  </si>
  <si>
    <t xml:space="preserve">                       Prefeitura Municipal de Quissamã</t>
  </si>
  <si>
    <t xml:space="preserve">                       Secretaria Municipal de Educação </t>
  </si>
  <si>
    <t xml:space="preserve">                       Coordenadoria de Gestão Administrativa</t>
  </si>
  <si>
    <t>ANEXO II – CUSTOS</t>
  </si>
  <si>
    <t>QUANTIDADE</t>
  </si>
  <si>
    <t>Valor mão de obra</t>
  </si>
  <si>
    <t>Valor material</t>
  </si>
  <si>
    <t>Total / Dia</t>
  </si>
  <si>
    <t>Valor Total</t>
  </si>
  <si>
    <t>Nº</t>
  </si>
  <si>
    <t>ITEM</t>
  </si>
  <si>
    <t>UN.</t>
  </si>
  <si>
    <t>POR DIA</t>
  </si>
  <si>
    <t>TOTAL DIAS EVENTOS</t>
  </si>
  <si>
    <t>TOTAL DE ITENS</t>
  </si>
  <si>
    <t>1</t>
  </si>
  <si>
    <t xml:space="preserve">BANHEIRO QUIMICO PARA PORTADORES DE DEFICIENCIAS FISICAS MODELO STANDART INDIVIDUAL PORTÁTIL, COM MONTAGEM, MANUNTENÇÃO DIÁRIA E DESMONTAGEM POLIETILENO OU SIMILAR, COM TETO TRANSLUCIDO, DIMENSÕES PADRÕES QUE PERMITEM A MOVIMENTAÇÃO DE CAIDEIRAS DE RODAS NO INTERIOR DO BANHEIRO COMPOSTO DE TODOS OS EQUIPAMENTOS E ACESSÓRIOS DE SEGURANÇA QUE ATENDAM AS EXIGÊNCIAS TÉCNICAS APROVADAS PELOS ORGÃO OFICIAIS COMPETENTE, DIMENSÕES APROXIMADAS DE 1,60M DE FRENTE X 1,60M DE FUNDO X 2,30 DE ALTURA, COMPOSTO DE CAIXA DEJETO, PORTA PAPEL HIGIÊNICO, FECHAMENTO DOM IDENTIFICAÇÃO DE OCUPAÇÃO, PARA USO DO PÚBLICO EM GERAL. </t>
  </si>
  <si>
    <t>diária</t>
  </si>
  <si>
    <t>2</t>
  </si>
  <si>
    <t>BANHEIRO QUÍMICO MASCULINO E FEMININO - MODELO STANDART INDIVIDUAL PORTÁTIL, C/ MONTAGEM, MANUTENÇÃO DIÁRIA E DESMONTAGEM, FEITO EM POLIETILENO OU SIMILAR, COM TETO TRANSLÚCIDO, DIMENSÕES APROXIMADAS DE 1,20 DE FRENTE X 1,20 DE FUNDO X 2,30 DE ALTURA, COMPOSTO DE CAIXA DE DEJETO, PORTA PAPEL HIGIÊNICO, FECHAMENTO C/ IDENTIFICAÇÃO DE OCUPAÇÃO, PARA USO DO PÚBLICO EM GERAL.</t>
  </si>
  <si>
    <t>3</t>
  </si>
  <si>
    <t>GERADOR DE ENERGIA DE 100 KVA – SILENCIOSO, COM 600 AMPERES, COM MOTOR DE 06 CILINDROS, COM 110, 220, 360, 480 VOLTS, DE ACELERAÇÃO AUTOMÁTICA E CHAVE DE DISTRIBUIÇÃO INDEPENDENTE E CABOS ELÉTRICOS PARA TODA A LIGAÇÃO.</t>
  </si>
  <si>
    <t>4</t>
  </si>
  <si>
    <t>LOCAÇÃO DE GRUPO GERADOR DE 150 KVA CARENADO E SILENCIADO LEVE, 60 HZ TRABALHA NAS TENSÕES 127/220 VOLTS, COM ACELERAÇÃO AUTOMÁTICA, QTA, CHAVE REVERSORA, CAIXA DE PASSAGEM, CABEAMENTO COMPATÍVEL COM A CARGA E 01 TANQUE DE COMBUSTÍVEL 200 LITROS.</t>
  </si>
  <si>
    <t>5</t>
  </si>
  <si>
    <t>GERADOR DE ENERGIA DE 250 KVA SILENCIOSO, COM 600 AMPERES, COM MOTOR DE 06 CILINDROS, COM 110, 220, 360, 480 VOLTS, DE ACELERAÇÃO AUTOMÁTICA E CHAVE DE 3 DISTRIBUIÇÃO INDEPENDENTE E CABOS ELÉTRICOS PARA TODA A LIGAÇÃO.</t>
  </si>
  <si>
    <t>6</t>
  </si>
  <si>
    <t>LOCAÇÃO DE ILUMINAÇÃO CÊNICA DE GRANDE PORTE: 64 PAR LED 64 3W RGBW; 32 MUVING BEAM; 08 MINI BRUTE; 24 VAPOR HQI E VAPOR 400; 60 LÂMPADAS PAR 64 C/ FOCO 5C/ 1000 WATTS CADA; 30 LÂMPADAS PAR 64 C/ FOCO 2 C/ 1000 WATTS CADA; 30 LÂMPADAS PAR 64 C/ FOCO 1 C/ 1000 WATTS CADA;03 RACKS DIGITAIS COM 48 CANAIS C/ CAPACIDADE DE DISTRIBUIÇÃO DE 1500 WATTS PL CANAL; 04 MAQUINA DE FUMAÇA FIAÇÃO, CABOS E CONEXÃO; 01 MESA DIGITAL P/ ILUMINAÇÃO; TODO CABEAMENTO NECESSÁRIO.</t>
  </si>
  <si>
    <t>7</t>
  </si>
  <si>
    <t>LOCAÇÃO DE ILUMINAÇÃO CÊNICA DE MÉDIO PORTE: 32 REFLETORES PAR LED 3W RGBW, 20 PAR 38 DE LED 16W, 08 MUVING BEAM, 04 REFLETORES MINI BRUTES,12 REFLETORES COM LÂMPADA MISTA DE 400W COLORIDA, 02 MAQUINA DE FUMAÇA, 01 MESA DMX, FIAÇÃO NECESSÁRIA PARA AS LIGAÇÕES DOS EQUIPAMENTOS.</t>
  </si>
  <si>
    <t>8</t>
  </si>
  <si>
    <t>LOCAÇÃO DE CAMARIM, 04X04M COM PISO ELEVADO EM MADEIRA, COM CARPETE DO TIPO FADEMAC, PAREDES COM PAINÉIS TS DUPLA FACE BRANCO COM 4MM DE ESPESSURA, EMOLDURADOS POR PERFIS OCTOGONAIS, TRAVESSAS EM COR NATURAL LEITOSA DE ALUMÍNIO ANODIZADOS, ILUMINAÇÃO COM NO MINIMO UMA LÂMPADA DE 100 WATTS OU EQUIVALENTE E UMA TOMADA MONOFÁSICA, COM AR CONDICIONADO, ESPELHO, ARARAS, SOFÁ E FRIGOBAR,</t>
  </si>
  <si>
    <t>9</t>
  </si>
  <si>
    <t>LOCAÇÃO DE PAINEL DE LED P3 CURVO OUTDOOR: MODELO P3 OUTDOOR CURVO SMD, COM ALTA RESOLUÇÃO. VOLTAGEM 220 V, DISTÂNCIA MIN. 4,0 METROS, BRILHO 7.000 NITS E ALTA DEFINIÇÃO COM DENSIDADE DO PIXEL DEFINIÇÃO DE 5 MM; · CONFIGURAÇÃO DE PIXEL: 1R, 1G, 1B; · BRILHO: 8.000CD/M²; ÂNGULO DE VISUALIZAÇÃO HORIZONTAL: 110° · ÂNGULO DE VISUALIZAÇÃO VERTICAL: 60º · DENSIDADE DE PIXELS: 8.789P/M². O PAINEL DEVERÁ PERMITIR VEICULAÇÃO DE TEXTOS, GRÁFICOS, FOTOS, SINALIZAÇÃO, VINHETAS, REPLAY, GRAVAÇÕES AO VIVO OU QUALQUER OUTRA REPRODUÇÃO DE VÍDEO, BEM COMO AOS PRINCIPAIS SOFTWARES DE REPRODUÇÃO.</t>
  </si>
  <si>
    <t>m²</t>
  </si>
  <si>
    <t>10</t>
  </si>
  <si>
    <t>PALCO COM COBERTURA MEDIDO 10X08M - COM ÁREA TOTAL DE 80M², COBERTURA PIRAMIDAL 10X08, LONA BRANCA LAMINADO DE PVC CALANDRADO COM REFORÇO DE POLIÉSTER IMPERMEÁVEL COM BLACKOUT SOLAR DE ALTA RESISTÊNCIA, PISO EM CHAPA DE COMPENSADO NAVAL DE 20"MM COM DIMENSÕES DE 2,20 X 1,60M COM CANTONEIRA DE FERRO, TRAVAMENTO TIPO MÃO FRANCESA, PÉS EM ESTRUTURA TUBULAR  "INDUSTRIAL DE 3" E "2,5" NA CHAPA 14" E SAPATAS 15 X 15 COM ALTURA REGULÁVEL DE 1,20M Á 2,20M, ESCADA DE ACESSO EM MATERIAL ANTIDERRAPANTE MEDINDO 1,20 DE LARGURA, E 02(DOIS) PISOS LATERAIS DE 2,00X1,00X1,20 A 2,20 M PARA P.A., GUARDA CORPO, SAIA E CARPETE.</t>
  </si>
  <si>
    <t>11</t>
  </si>
  <si>
    <t xml:space="preserve">PALCO COM COBERTURA 12X10M EM ALUMÍNIO - PALCO COM ESTRUTURA METÁLICA EM BOXTRUSS, MEDINDO 12,00X10,00 M COM PISO EM ATÉ 2,00 M DO CHÃO E DUAS TORRES LATERAIS PARA FLY, INCLUINDO ESCADA COM CORRIMÃO, GUARDA CORPO, 01(UMA) HOUSEMIX COBERTA COM ARMAÇÃO METÁLICA E LONA BRANCA MEDINDO 3,00X3,00 M COM PISO DE ATÉ 25 CM DO CHÃO. ACABAMENTO 120M² DE CARPETE PARA O PISO E 44 M² DE TNT PRETO E SOMBRITES PARA LATERAIS E FUNDO. </t>
  </si>
  <si>
    <t>12</t>
  </si>
  <si>
    <t>LOCAÇÃO DE EFEITOS ESPECIAIS: 01 MESA DIGITAL, 12 MOVIELIGHTS, 08 ELIPSOIDAL (LÂMPADAS ESPECIAIS 1000WATTS C/ EFEITOS DIVERSOS PARA CENÁRIO), 02 MÁQUINAS DE FUMAÇA JETFOGGER 1600 ARE (DISPONÍVEIS, PODENDO OU NÃO USAR), 12 LOCO LIGHTS, 02 CANHÕES SEGUIDORES.</t>
  </si>
  <si>
    <t>13</t>
  </si>
  <si>
    <t>LOCAÇÃO DE SOM DE GRANDE PORTE COM FLY: COM INSTALAÇÃO, OPERAÇÃO E DESINSTALAÇÃO DE SOM DE GRANDE PORTE COM FLY, 02 MESAS DE SOM DIGITAL 48 CANAIS COM 24 MANDADAS AUXILIARES, 01 PROCESSADOR DIGITAL COM 2 ENTRADAS E 6 SAÍDAS, 01 NOTEBOOK, 02 – SISTEMA RACK DE AC/ MANPOWER 24 CAIXAS DE SUBGRAVE COM 02 FALANTES DE 18", 24 CAIXAS DE ALTA FREQUÊNCIA LINE ARRAY COM 3 VIAS LOW, MID, HIGH, AS ATENDA AMPLIFICAÇÃO QUE DE SISTEMA NECESSIDADES DO SISTEMA ACIMA E FIAÇÃO E CONEXÕES PARA AS DEVIDAS LIGAÇÕES;TORRE DE DELAY: 8 CAIXAS FULL RANGEM 3 VIAS ATIVAS E PROCESSADAS E COM SUSPENSÃO PARA FLY EM RESTRUTURA TRELIÇADA EM ALUMÍNIO Q-30 NA MEDIDA DE 2,00M DE LARGURA X 6,00M A 9,00M DE ALTURA; MONITOR: 12 MONITORES 2X12" + DRIVER DE 2"SISTEMA DE AMPLIFICAÇÃO QUE ATENDA AS FIAÇÕES E NECESSIDADES DO SISTEMA ACIMA CONEXÕES PARA AS DEVIDAS LIGAÇÕES; MICROFONES E ACESSÓRIOS: 04 MICROFONES SEM FIO UHF, 30 MICROFONES DINÂMICOS, 16 DIRECT BOX, 28 PEDESTAIS TIPO GIRAFA PARA MICROFONE CABOS E CONEXÕES NECESSÁRIOS PARA OS DEVIDOS EQUIPAMENTOS; BACKLINES: SIDE FILL COM 02 CAIXAS PARA SUBGRAVE COM 2X18" E 04 CAIXAS DE ALTAFREQUÊNCIA LINE ARRAY COM 2X12"+ DRIVER DTI PARA CADA LADO (ESQUERDO E DIREITO), 02 AMPLIFICADORES PARA GUITARRA 100 W + CAIXA, 01 AMPLIFICADOR PARA CONTRA BAIXO COM 1 CAIXA COM 4X10"+1X15", 01 BATERIA ACÚSTICA COMPLETA.</t>
  </si>
  <si>
    <t>14</t>
  </si>
  <si>
    <t>LOCAÇÃO DE SONORIZAÇÃO DE MÉDIO PORTE – PA: 01 MESA DE SOM DIGITAL 32 CANAIS COM 16 MANDADAS AUXILIARES, 01 PROCESSADOR DIGITAL COM 2 ENTRADAS E 6 SAÍDAS, 01 NOTEBOOK, 01 SISTEMA RACK DE AC/MANPOWER 08 CAIXAS DE SUBGRAVE COM 02 FALANTES DE 18”, 12 CAIXAS DE ALTA FREQUÊNCIA LINE ARRAY COM 2X12” + DRIVER DTI, SISTEMA DE AMPLIFICAÇÃO QUE ATENDA AS NECESSIDADES DO SISTEMA ACIMA E FIAÇÃO E CONEXÕES PARA AS DEVIDAS LIGAÇÕES. MONITOR: 02 SIDE FILL COM 02 CAIXAS PARA SUBGRAVE COM 2X18” E 2 CAIXAS DE ALTA FREQUÊNCIA LINE ARRAY COM 2X12”+ DRIVER DTI PARA CADA LADO (ESQUERDO E DIREITO), 06 MONITORES 2X12” + DRIVER DE 2’’, SISTEMA DE AMPLIFICAÇÃO QUE ATENDA AS NECESSIDADES DO SISTEMA ACIMA E FIAÇÃO E CONEXÕES PARA AS DEVIDAS LIGAÇÕES. . BACKLINES: 01 AMPLIFICADOR PARA GUITARRA 100 W + CAIXA, 01 AMPLIFICADOR PARA CONTRA BAIXO COM 01 CAIXA COM 4X10”+1X15”, 01 BATERIA ACÚSTICA COMPLETA. MICROFONES E ACESSORIOS: 02 MICROFONES SEM FIO UHF, 20 MICROFONES DINÂMICOS, UM KIT DE MICROFONE PARA BATERIA, 06 DIRECT BOX, 20 PEDESTAIS TIPO GIRAFA PARA MICROFONE, CABOS E CONEXÕES NECESSÁRIOS PARA OS DEVIDOS EQUIPAMENTOS.</t>
  </si>
  <si>
    <t>15</t>
  </si>
  <si>
    <t>LOCAÇÃO DE TENDA PIRAMIDAL 6X6M COM FECHAMENTO NAS LATERAIS E NO FUNDO: CONFECCIONADAS EM ESTRUTURA METÁLICA COM PÉ DIREITO DE 3,5MT DE ALTURA, COM CALHAS REFORÇADAS PARA CANALIZAÇÃO DE ÁGUA. LONA, SEMINOVA, NA COR BRANCA PARA REDUÇÃO DE TRANSFERÊNCIA TÉRMICA (EFEITO ESTUFA). CONFECCIONADA COM TRAMAS EM FIOS DE POLIETILENO DE ALTA RESISTÊNCIA; EMENDAS EM SOLDA ELETRÔNICA VULCANIZADA E AMARRAÇÃO EM CORDAS DE POLIPROPILENO TRANÇADAS; PRODUTO AUTO EXTINGUÍVEL PROTEÇÃO QUÍMICA ANTI MOFO / ANTI FUNGOS.</t>
  </si>
  <si>
    <t>16</t>
  </si>
  <si>
    <t xml:space="preserve">TRELIÇA P50/P30 LOCAÇÃO DE TORRE TRELIÇADA BOX TRUSS EM ALUMÍNIO PARA MONTAGENS ESTRUTURAIS DE GRANDE MÉDIO PORTE. </t>
  </si>
  <si>
    <t>m</t>
  </si>
  <si>
    <t xml:space="preserve">TOTAL GERAL:  </t>
  </si>
  <si>
    <t>* EVENTOS DIVERSOS NAS UNIDADES ESCOLARES DA REDE MUNICIPAL</t>
  </si>
  <si>
    <t>QUANT.</t>
  </si>
  <si>
    <t>DATA</t>
  </si>
  <si>
    <t>Semana de Orientação Vocacional</t>
  </si>
  <si>
    <t>Junho</t>
  </si>
  <si>
    <t>PROERD</t>
  </si>
  <si>
    <t>Festa Juninas</t>
  </si>
  <si>
    <t>Junho/Julho/Agosto</t>
  </si>
  <si>
    <t>Família na escola</t>
  </si>
  <si>
    <t>Fevereiro à Novembro</t>
  </si>
  <si>
    <t>Entre nós</t>
  </si>
  <si>
    <t>Agosto</t>
  </si>
  <si>
    <t>Festas da  Primavera</t>
  </si>
  <si>
    <t>Setembro</t>
  </si>
  <si>
    <t>Dia mundial de todas as deficiências</t>
  </si>
  <si>
    <t>Feira de Ciência, Tecnologia e Matemática</t>
  </si>
  <si>
    <t>Outubro</t>
  </si>
  <si>
    <t>Projeto ‘Educação que Inspira’</t>
  </si>
  <si>
    <t>OLESQ</t>
  </si>
  <si>
    <t>Formaturas</t>
  </si>
  <si>
    <t>Novembro / Dezembro</t>
  </si>
  <si>
    <t xml:space="preserve">TOTAL:  </t>
  </si>
  <si>
    <t>DESCRIÇÃO: EVENTO 1: FLIQ / EVENTO 2: FESTIVAL SABERES DO QUILOMBO / EVENTO 3: EVENTOS DIVERSOS NAS UNIDADES ESCOLARES</t>
  </si>
  <si>
    <t>* EVENTO 1</t>
  </si>
  <si>
    <t>* EVENTO 2</t>
  </si>
  <si>
    <t>* EVENTO 3</t>
  </si>
  <si>
    <t>TOTAL EVENTOS</t>
  </si>
  <si>
    <t>01</t>
  </si>
  <si>
    <t xml:space="preserve">BANHEIRO QUIMICO PARA PORTADORES DE DEFICIENCIAS FISICAS MODELO STANDART INDIVIDUAL PORTÁTIL, </t>
  </si>
  <si>
    <t xml:space="preserve"> </t>
  </si>
  <si>
    <t>02</t>
  </si>
  <si>
    <t xml:space="preserve">BANHEIRO QUÍMICO MASCULINO E FEMININO </t>
  </si>
  <si>
    <t>03</t>
  </si>
  <si>
    <t xml:space="preserve">GERADOR DE ENERGIA DE 100 KVA </t>
  </si>
  <si>
    <t>04</t>
  </si>
  <si>
    <t xml:space="preserve">LOCAÇÃO DE GRUPO GERADOR DE 150 KVA </t>
  </si>
  <si>
    <t>05</t>
  </si>
  <si>
    <t>GERADOR DE ENERGIA DE 250 KVA SILENCIOSO</t>
  </si>
  <si>
    <t>06</t>
  </si>
  <si>
    <t>LOCAÇÃO DE ILUMINAÇÃO CÊNICA DE GRANDE PORTE</t>
  </si>
  <si>
    <t>07</t>
  </si>
  <si>
    <t>LOCAÇÃO DE ILUMINAÇÃO CÊNICA DE MÉDIO PORTE</t>
  </si>
  <si>
    <t>08</t>
  </si>
  <si>
    <t>LOCAÇÃO DE CAMARIM, 04X04M COM PISO ELEVADO EM MADEIRA</t>
  </si>
  <si>
    <t>09</t>
  </si>
  <si>
    <r>
      <rPr>
        <b/>
        <sz val="11"/>
        <color indexed="8"/>
        <rFont val="Arial"/>
        <family val="2"/>
      </rPr>
      <t>LOCAÇÃO DE PAINEL DE LED P3 CURVO OUTDOOR</t>
    </r>
    <r>
      <rPr>
        <sz val="11"/>
        <color indexed="8"/>
        <rFont val="Arial"/>
        <family val="2"/>
      </rPr>
      <t>.</t>
    </r>
  </si>
  <si>
    <t>PALCO COM COBERTURA MEDIDO 10X08M -</t>
  </si>
  <si>
    <r>
      <rPr>
        <b/>
        <sz val="11"/>
        <color indexed="8"/>
        <rFont val="Arial"/>
        <family val="2"/>
      </rPr>
      <t>PALCO COM COBERTURA 12X10M EM ALUMÍNIO -</t>
    </r>
    <r>
      <rPr>
        <sz val="11"/>
        <color indexed="8"/>
        <rFont val="Arial"/>
        <family val="2"/>
      </rPr>
      <t xml:space="preserve">. </t>
    </r>
  </si>
  <si>
    <t xml:space="preserve">LOCAÇÃO DE EFEITOS ESPECIAIS: </t>
  </si>
  <si>
    <t>LOCAÇÃO DE SOM DE GRANDE PORTE COM FLY</t>
  </si>
  <si>
    <t xml:space="preserve">LOCAÇÃO DE SONORIZAÇÃO DE MÉDIO PORTE </t>
  </si>
  <si>
    <t>LOCAÇÃO DE TENDA PIRAMIDAL 6X6M COM FECHAMENTO NAS LATERAIS E NO FUNDO:</t>
  </si>
  <si>
    <r>
      <rPr>
        <b/>
        <sz val="11"/>
        <color indexed="8"/>
        <rFont val="Arial"/>
        <family val="2"/>
      </rPr>
      <t>TRELIÇA P50/P30</t>
    </r>
    <r>
      <rPr>
        <sz val="11"/>
        <color indexed="8"/>
        <rFont val="Arial"/>
        <family val="2"/>
      </rPr>
      <t xml:space="preserve"> </t>
    </r>
  </si>
</sst>
</file>

<file path=xl/styles.xml><?xml version="1.0" encoding="utf-8"?>
<styleSheet xmlns="http://schemas.openxmlformats.org/spreadsheetml/2006/main">
  <numFmts count="4">
    <numFmt numFmtId="164" formatCode="General"/>
    <numFmt numFmtId="165" formatCode="@"/>
    <numFmt numFmtId="166" formatCode="[$R$-416]\ #,##0.00;[RED]\-[$R$-416]\ #,##0.00"/>
    <numFmt numFmtId="167" formatCode="General"/>
  </numFmts>
  <fonts count="9">
    <font>
      <sz val="10"/>
      <name val="Arial"/>
      <family val="0"/>
    </font>
    <font>
      <sz val="11"/>
      <name val="Arial"/>
      <family val="2"/>
    </font>
    <font>
      <b/>
      <sz val="11"/>
      <name val="Arial"/>
      <family val="2"/>
    </font>
    <font>
      <sz val="10"/>
      <color indexed="8"/>
      <name val="Arial"/>
      <family val="2"/>
    </font>
    <font>
      <sz val="11"/>
      <color indexed="8"/>
      <name val="Arial"/>
      <family val="2"/>
    </font>
    <font>
      <b/>
      <sz val="13"/>
      <name val="Arial"/>
      <family val="2"/>
    </font>
    <font>
      <sz val="13"/>
      <name val="Arial"/>
      <family val="2"/>
    </font>
    <font>
      <b/>
      <sz val="12"/>
      <name val="Arial"/>
      <family val="2"/>
    </font>
    <font>
      <b/>
      <sz val="11"/>
      <color indexed="8"/>
      <name val="Arial"/>
      <family val="2"/>
    </font>
  </fonts>
  <fills count="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
    <xf numFmtId="164" fontId="0" fillId="0" borderId="0" xfId="0" applyAlignment="1">
      <alignment/>
    </xf>
    <xf numFmtId="164" fontId="1" fillId="0" borderId="0" xfId="0" applyFont="1" applyAlignment="1" applyProtection="1">
      <alignment/>
      <protection/>
    </xf>
    <xf numFmtId="164" fontId="1" fillId="0" borderId="0" xfId="0" applyFont="1" applyAlignment="1" applyProtection="1">
      <alignment wrapText="1"/>
      <protection/>
    </xf>
    <xf numFmtId="164" fontId="1" fillId="0" borderId="0" xfId="0" applyFont="1" applyAlignment="1">
      <alignment/>
    </xf>
    <xf numFmtId="164" fontId="1" fillId="0" borderId="0" xfId="0" applyFont="1" applyBorder="1" applyAlignment="1" applyProtection="1">
      <alignment vertical="center"/>
      <protection locked="0"/>
    </xf>
    <xf numFmtId="164" fontId="1" fillId="0" borderId="0" xfId="0" applyFont="1" applyBorder="1" applyAlignment="1" applyProtection="1">
      <alignment/>
      <protection/>
    </xf>
    <xf numFmtId="164" fontId="1" fillId="0" borderId="0" xfId="0" applyFont="1" applyBorder="1" applyAlignment="1" applyProtection="1">
      <alignment vertical="center"/>
      <protection/>
    </xf>
    <xf numFmtId="165" fontId="2" fillId="2" borderId="1" xfId="0" applyNumberFormat="1" applyFont="1" applyFill="1" applyBorder="1" applyAlignment="1" applyProtection="1">
      <alignment horizontal="center" vertical="center"/>
      <protection locked="0"/>
    </xf>
    <xf numFmtId="164" fontId="2" fillId="2" borderId="1" xfId="0" applyFont="1" applyFill="1" applyBorder="1" applyAlignment="1" applyProtection="1">
      <alignment horizontal="center" vertical="center" wrapText="1"/>
      <protection/>
    </xf>
    <xf numFmtId="164" fontId="2" fillId="0" borderId="0" xfId="0" applyFont="1" applyBorder="1" applyAlignment="1" applyProtection="1">
      <alignment/>
      <protection/>
    </xf>
    <xf numFmtId="165" fontId="2" fillId="2" borderId="1" xfId="0" applyNumberFormat="1" applyFont="1" applyFill="1" applyBorder="1" applyAlignment="1" applyProtection="1">
      <alignment horizontal="center" vertical="center" wrapText="1"/>
      <protection locked="0"/>
    </xf>
    <xf numFmtId="165" fontId="2" fillId="3" borderId="1" xfId="0" applyNumberFormat="1" applyFont="1" applyFill="1" applyBorder="1" applyAlignment="1" applyProtection="1">
      <alignment horizontal="center" vertical="center" wrapText="1"/>
      <protection locked="0"/>
    </xf>
    <xf numFmtId="165" fontId="1" fillId="0" borderId="1"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center" vertical="center"/>
      <protection locked="0"/>
    </xf>
    <xf numFmtId="164" fontId="1" fillId="0" borderId="1" xfId="0" applyFont="1" applyBorder="1" applyAlignment="1" applyProtection="1">
      <alignment horizontal="center" vertical="center"/>
      <protection locked="0"/>
    </xf>
    <xf numFmtId="164" fontId="2" fillId="0" borderId="1" xfId="0" applyFont="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166" fontId="2" fillId="3" borderId="1" xfId="0" applyNumberFormat="1" applyFont="1" applyFill="1" applyBorder="1" applyAlignment="1" applyProtection="1">
      <alignment horizontal="center" vertical="center" wrapText="1"/>
      <protection/>
    </xf>
    <xf numFmtId="164" fontId="4" fillId="3" borderId="1" xfId="0" applyFont="1" applyFill="1" applyBorder="1" applyAlignment="1">
      <alignment horizontal="center" vertical="center" wrapText="1"/>
    </xf>
    <xf numFmtId="164" fontId="1" fillId="3" borderId="1" xfId="0" applyFont="1" applyFill="1" applyBorder="1" applyAlignment="1" applyProtection="1">
      <alignment horizontal="center" vertical="center"/>
      <protection locked="0"/>
    </xf>
    <xf numFmtId="164" fontId="4" fillId="3" borderId="1" xfId="0" applyFont="1" applyFill="1" applyBorder="1" applyAlignment="1">
      <alignment horizontal="center" vertical="center"/>
    </xf>
    <xf numFmtId="165" fontId="1" fillId="3" borderId="1" xfId="0" applyNumberFormat="1" applyFont="1" applyFill="1" applyBorder="1" applyAlignment="1" applyProtection="1">
      <alignment horizontal="center" vertical="center" wrapText="1"/>
      <protection locked="0"/>
    </xf>
    <xf numFmtId="164" fontId="1" fillId="3" borderId="1" xfId="0" applyFont="1" applyFill="1" applyBorder="1" applyAlignment="1" applyProtection="1">
      <alignment horizontal="center" vertical="center" wrapText="1"/>
      <protection locked="0"/>
    </xf>
    <xf numFmtId="164" fontId="2" fillId="3" borderId="1" xfId="0" applyFont="1" applyFill="1" applyBorder="1" applyAlignment="1" applyProtection="1">
      <alignment horizontal="right" vertical="center"/>
      <protection/>
    </xf>
    <xf numFmtId="166" fontId="2" fillId="3" borderId="1" xfId="0" applyNumberFormat="1" applyFont="1" applyFill="1" applyBorder="1" applyAlignment="1" applyProtection="1">
      <alignment horizontal="left" vertical="center"/>
      <protection locked="0"/>
    </xf>
    <xf numFmtId="164" fontId="1" fillId="3" borderId="0" xfId="0" applyFont="1" applyFill="1" applyAlignment="1" applyProtection="1">
      <alignment/>
      <protection/>
    </xf>
    <xf numFmtId="164" fontId="2" fillId="3" borderId="0" xfId="0" applyFont="1" applyFill="1" applyBorder="1" applyAlignment="1" applyProtection="1">
      <alignment horizontal="right" vertical="center"/>
      <protection/>
    </xf>
    <xf numFmtId="166" fontId="2" fillId="3" borderId="0" xfId="0" applyNumberFormat="1" applyFont="1" applyFill="1" applyBorder="1" applyAlignment="1" applyProtection="1">
      <alignment horizontal="left" vertical="center"/>
      <protection locked="0"/>
    </xf>
    <xf numFmtId="164" fontId="5" fillId="0" borderId="1" xfId="0" applyFont="1" applyBorder="1" applyAlignment="1" applyProtection="1">
      <alignment horizontal="center" vertical="center"/>
      <protection/>
    </xf>
    <xf numFmtId="164" fontId="6" fillId="0" borderId="1" xfId="0" applyFont="1" applyBorder="1" applyAlignment="1" applyProtection="1">
      <alignment horizontal="center" vertical="center"/>
      <protection/>
    </xf>
    <xf numFmtId="164" fontId="6" fillId="0" borderId="1" xfId="0" applyFont="1" applyBorder="1" applyAlignment="1" applyProtection="1">
      <alignment horizontal="left" vertical="center"/>
      <protection/>
    </xf>
    <xf numFmtId="164" fontId="5" fillId="0" borderId="1" xfId="0" applyFont="1" applyBorder="1" applyAlignment="1" applyProtection="1">
      <alignment horizontal="right" vertical="center"/>
      <protection/>
    </xf>
    <xf numFmtId="165" fontId="7" fillId="4" borderId="1" xfId="0" applyNumberFormat="1" applyFont="1" applyFill="1" applyBorder="1" applyAlignment="1" applyProtection="1">
      <alignment horizontal="center" vertical="center"/>
      <protection locked="0"/>
    </xf>
    <xf numFmtId="165" fontId="2" fillId="4" borderId="1" xfId="0" applyNumberFormat="1" applyFont="1" applyFill="1" applyBorder="1" applyAlignment="1" applyProtection="1">
      <alignment horizontal="center" vertical="center"/>
      <protection locked="0"/>
    </xf>
    <xf numFmtId="165" fontId="2" fillId="4" borderId="1" xfId="0" applyNumberFormat="1" applyFont="1" applyFill="1" applyBorder="1" applyAlignment="1" applyProtection="1">
      <alignment horizontal="center" vertical="center" wrapText="1"/>
      <protection locked="0"/>
    </xf>
    <xf numFmtId="164" fontId="8" fillId="3" borderId="1" xfId="0" applyFont="1" applyFill="1" applyBorder="1" applyAlignment="1">
      <alignment horizontal="justify"/>
    </xf>
    <xf numFmtId="164" fontId="1" fillId="0" borderId="1" xfId="0" applyNumberFormat="1" applyFont="1" applyBorder="1" applyAlignment="1" applyProtection="1">
      <alignment horizontal="center" vertical="center"/>
      <protection locked="0"/>
    </xf>
    <xf numFmtId="164" fontId="8" fillId="3" borderId="1" xfId="0" applyFont="1" applyFill="1" applyBorder="1" applyAlignment="1">
      <alignment horizontal="justify" vertical="center"/>
    </xf>
    <xf numFmtId="164" fontId="8" fillId="0" borderId="0" xfId="0" applyFont="1" applyAlignment="1">
      <alignment horizontal="justify" vertical="center"/>
    </xf>
    <xf numFmtId="164" fontId="8" fillId="3" borderId="1" xfId="0" applyFont="1" applyFill="1" applyBorder="1" applyAlignment="1">
      <alignment vertical="center" wrapText="1"/>
    </xf>
    <xf numFmtId="164" fontId="8" fillId="0" borderId="1" xfId="0" applyFont="1" applyBorder="1" applyAlignment="1">
      <alignment horizontal="justify" vertical="center"/>
    </xf>
  </cellXfs>
  <cellStyles count="6">
    <cellStyle name="Normal" xfId="0"/>
    <cellStyle name="Comma" xfId="15"/>
    <cellStyle name="Comma [0]" xfId="16"/>
    <cellStyle name="Currency" xfId="17"/>
    <cellStyle name="Currency [0]" xfId="18"/>
    <cellStyle name="Percent" xfId="19"/>
  </cellStyles>
  <dxfs count="1">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xdr:col>
      <xdr:colOff>609600</xdr:colOff>
      <xdr:row>5</xdr:row>
      <xdr:rowOff>152400</xdr:rowOff>
    </xdr:to>
    <xdr:pic>
      <xdr:nvPicPr>
        <xdr:cNvPr id="1" name="Figura 2"/>
        <xdr:cNvPicPr preferRelativeResize="1">
          <a:picLocks noChangeAspect="1"/>
        </xdr:cNvPicPr>
      </xdr:nvPicPr>
      <xdr:blipFill>
        <a:blip r:embed="rId1"/>
        <a:stretch>
          <a:fillRect/>
        </a:stretch>
      </xdr:blipFill>
      <xdr:spPr>
        <a:xfrm>
          <a:off x="95250" y="95250"/>
          <a:ext cx="828675" cy="914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78"/>
  <sheetViews>
    <sheetView tabSelected="1" view="pageBreakPreview" zoomScale="85" zoomScaleNormal="65" zoomScaleSheetLayoutView="85" workbookViewId="0" topLeftCell="A40">
      <selection activeCell="B51" sqref="B51"/>
    </sheetView>
  </sheetViews>
  <sheetFormatPr defaultColWidth="9.140625" defaultRowHeight="12.75"/>
  <cols>
    <col min="1" max="1" width="4.7109375" style="1" customWidth="1"/>
    <col min="2" max="2" width="149.421875" style="2" customWidth="1"/>
    <col min="3" max="3" width="9.421875" style="1" customWidth="1"/>
    <col min="4" max="4" width="6.421875" style="1" customWidth="1"/>
    <col min="5" max="5" width="11.7109375" style="1" customWidth="1"/>
    <col min="6" max="10" width="14.8515625" style="1" customWidth="1"/>
    <col min="11" max="235" width="9.00390625" style="1" customWidth="1"/>
    <col min="236" max="16384" width="9.00390625" style="3" customWidth="1"/>
  </cols>
  <sheetData>
    <row r="1" spans="1:237" s="5" customFormat="1" ht="13.5">
      <c r="A1" s="4"/>
      <c r="B1" s="4"/>
      <c r="C1" s="4"/>
      <c r="D1" s="4"/>
      <c r="E1" s="4"/>
      <c r="F1" s="4"/>
      <c r="G1" s="4"/>
      <c r="H1" s="4"/>
      <c r="I1" s="4"/>
      <c r="J1" s="4"/>
      <c r="IB1" s="1"/>
      <c r="IC1" s="1"/>
    </row>
    <row r="2" spans="1:237" s="5" customFormat="1" ht="13.5">
      <c r="A2" s="4"/>
      <c r="B2" s="6" t="s">
        <v>0</v>
      </c>
      <c r="C2" s="4"/>
      <c r="D2" s="4"/>
      <c r="E2" s="4"/>
      <c r="F2" s="4"/>
      <c r="G2" s="4"/>
      <c r="H2" s="4"/>
      <c r="I2" s="4"/>
      <c r="J2" s="4"/>
      <c r="IB2" s="1"/>
      <c r="IC2" s="1"/>
    </row>
    <row r="3" spans="1:256" s="5" customFormat="1" ht="13.5">
      <c r="A3" s="4"/>
      <c r="B3" s="6" t="s">
        <v>1</v>
      </c>
      <c r="C3" s="4"/>
      <c r="D3" s="4"/>
      <c r="E3" s="4"/>
      <c r="F3" s="4"/>
      <c r="G3" s="4"/>
      <c r="H3" s="4"/>
      <c r="I3" s="4"/>
      <c r="J3" s="4"/>
      <c r="IB3" s="1"/>
      <c r="IC3" s="1"/>
      <c r="ID3" s="1"/>
      <c r="IE3" s="1"/>
      <c r="IF3" s="1"/>
      <c r="IG3" s="1"/>
      <c r="IH3" s="1"/>
      <c r="II3" s="1"/>
      <c r="IJ3" s="1"/>
      <c r="IK3" s="1"/>
      <c r="IL3" s="1"/>
      <c r="IM3" s="1"/>
      <c r="IN3" s="1"/>
      <c r="IO3" s="1"/>
      <c r="IP3" s="1"/>
      <c r="IQ3" s="1"/>
      <c r="IR3" s="1"/>
      <c r="IS3" s="1"/>
      <c r="IT3" s="1"/>
      <c r="IU3" s="1"/>
      <c r="IV3" s="1"/>
    </row>
    <row r="4" spans="1:256" s="5" customFormat="1" ht="13.5">
      <c r="A4" s="4"/>
      <c r="B4" s="6" t="s">
        <v>2</v>
      </c>
      <c r="C4" s="4"/>
      <c r="D4" s="4"/>
      <c r="E4" s="4"/>
      <c r="F4" s="4"/>
      <c r="G4" s="4"/>
      <c r="H4" s="4"/>
      <c r="I4" s="4"/>
      <c r="J4" s="4"/>
      <c r="IB4" s="1"/>
      <c r="IC4" s="1"/>
      <c r="ID4" s="1"/>
      <c r="IE4" s="1"/>
      <c r="IF4" s="1"/>
      <c r="IG4" s="1"/>
      <c r="IH4" s="1"/>
      <c r="II4" s="1"/>
      <c r="IJ4" s="1"/>
      <c r="IK4" s="1"/>
      <c r="IL4" s="1"/>
      <c r="IM4" s="1"/>
      <c r="IN4" s="1"/>
      <c r="IO4" s="1"/>
      <c r="IP4" s="1"/>
      <c r="IQ4" s="1"/>
      <c r="IR4" s="1"/>
      <c r="IS4" s="1"/>
      <c r="IT4" s="1"/>
      <c r="IU4" s="1"/>
      <c r="IV4" s="1"/>
    </row>
    <row r="5" spans="1:256" s="5" customFormat="1" ht="13.5">
      <c r="A5" s="4"/>
      <c r="B5" s="6" t="s">
        <v>3</v>
      </c>
      <c r="C5" s="4"/>
      <c r="D5" s="4"/>
      <c r="E5" s="4"/>
      <c r="F5" s="4"/>
      <c r="G5" s="4"/>
      <c r="H5" s="4"/>
      <c r="I5" s="4"/>
      <c r="J5" s="4"/>
      <c r="IB5" s="1"/>
      <c r="IC5" s="1"/>
      <c r="ID5" s="1"/>
      <c r="IE5" s="1"/>
      <c r="IF5" s="1"/>
      <c r="IG5" s="1"/>
      <c r="IH5" s="1"/>
      <c r="II5" s="1"/>
      <c r="IJ5" s="1"/>
      <c r="IK5" s="1"/>
      <c r="IL5" s="1"/>
      <c r="IM5" s="1"/>
      <c r="IN5" s="1"/>
      <c r="IO5" s="1"/>
      <c r="IP5" s="1"/>
      <c r="IQ5" s="1"/>
      <c r="IR5" s="1"/>
      <c r="IS5" s="1"/>
      <c r="IT5" s="1"/>
      <c r="IU5" s="1"/>
      <c r="IV5" s="1"/>
    </row>
    <row r="6" spans="1:237" s="5" customFormat="1" ht="13.5">
      <c r="A6" s="4"/>
      <c r="B6" s="4"/>
      <c r="C6" s="4"/>
      <c r="D6" s="4"/>
      <c r="E6" s="4"/>
      <c r="F6" s="4"/>
      <c r="G6" s="4"/>
      <c r="H6" s="4"/>
      <c r="I6" s="4"/>
      <c r="J6" s="4"/>
      <c r="IB6" s="1"/>
      <c r="IC6" s="1"/>
    </row>
    <row r="7" spans="1:237" s="5" customFormat="1" ht="13.5">
      <c r="A7" s="4"/>
      <c r="B7" s="4"/>
      <c r="C7" s="4"/>
      <c r="D7" s="4"/>
      <c r="E7" s="4"/>
      <c r="F7" s="4"/>
      <c r="G7" s="4"/>
      <c r="H7" s="4"/>
      <c r="I7" s="4"/>
      <c r="J7" s="4"/>
      <c r="IB7" s="1"/>
      <c r="IC7" s="1"/>
    </row>
    <row r="8" spans="1:237" s="5" customFormat="1" ht="13.5">
      <c r="A8" s="4"/>
      <c r="B8" s="4"/>
      <c r="C8" s="4"/>
      <c r="D8" s="4"/>
      <c r="E8" s="4"/>
      <c r="F8" s="4"/>
      <c r="G8" s="4"/>
      <c r="H8" s="4"/>
      <c r="I8" s="4"/>
      <c r="J8" s="4"/>
      <c r="IB8" s="1"/>
      <c r="IC8" s="1"/>
    </row>
    <row r="9" spans="1:237" s="5" customFormat="1" ht="13.5">
      <c r="A9" s="7" t="s">
        <v>4</v>
      </c>
      <c r="B9" s="7"/>
      <c r="C9" s="7"/>
      <c r="D9" s="7"/>
      <c r="E9" s="7"/>
      <c r="F9" s="7"/>
      <c r="G9" s="7"/>
      <c r="H9" s="7"/>
      <c r="I9" s="7"/>
      <c r="J9" s="7"/>
      <c r="IB9" s="1"/>
      <c r="IC9" s="1"/>
    </row>
    <row r="10" spans="1:237" s="5" customFormat="1" ht="13.5" customHeight="1">
      <c r="A10" s="7"/>
      <c r="B10" s="7"/>
      <c r="C10" s="7"/>
      <c r="D10" s="7" t="s">
        <v>5</v>
      </c>
      <c r="E10" s="7"/>
      <c r="F10" s="7"/>
      <c r="G10" s="8" t="s">
        <v>6</v>
      </c>
      <c r="H10" s="8" t="s">
        <v>7</v>
      </c>
      <c r="I10" s="8" t="s">
        <v>8</v>
      </c>
      <c r="J10" s="8" t="s">
        <v>9</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IB10" s="1"/>
      <c r="IC10" s="1"/>
    </row>
    <row r="11" spans="1:237" s="5" customFormat="1" ht="37.5">
      <c r="A11" s="10" t="s">
        <v>10</v>
      </c>
      <c r="B11" s="10" t="s">
        <v>11</v>
      </c>
      <c r="C11" s="10" t="s">
        <v>12</v>
      </c>
      <c r="D11" s="10" t="s">
        <v>13</v>
      </c>
      <c r="E11" s="10" t="s">
        <v>14</v>
      </c>
      <c r="F11" s="10" t="s">
        <v>15</v>
      </c>
      <c r="G11" s="8"/>
      <c r="H11" s="8"/>
      <c r="I11" s="8"/>
      <c r="J11" s="8"/>
      <c r="IB11" s="1"/>
      <c r="IC11" s="1"/>
    </row>
    <row r="12" spans="1:237" s="5" customFormat="1" ht="78.75" customHeight="1">
      <c r="A12" s="11" t="s">
        <v>16</v>
      </c>
      <c r="B12" s="12" t="s">
        <v>17</v>
      </c>
      <c r="C12" s="13" t="s">
        <v>18</v>
      </c>
      <c r="D12" s="14">
        <v>2</v>
      </c>
      <c r="E12" s="15">
        <v>3</v>
      </c>
      <c r="F12" s="15">
        <v>6</v>
      </c>
      <c r="G12" s="16">
        <v>200</v>
      </c>
      <c r="H12" s="16">
        <v>960</v>
      </c>
      <c r="I12" s="17">
        <f aca="true" t="shared" si="0" ref="I12:I27">H12+G12</f>
        <v>1160</v>
      </c>
      <c r="J12" s="17">
        <f aca="true" t="shared" si="1" ref="J12:J27">I12*E12</f>
        <v>3480</v>
      </c>
      <c r="IB12" s="1"/>
      <c r="IC12" s="1"/>
    </row>
    <row r="13" spans="1:237" s="5" customFormat="1" ht="54.75" customHeight="1">
      <c r="A13" s="11" t="s">
        <v>19</v>
      </c>
      <c r="B13" s="12" t="s">
        <v>20</v>
      </c>
      <c r="C13" s="18" t="s">
        <v>18</v>
      </c>
      <c r="D13" s="19">
        <v>12</v>
      </c>
      <c r="E13" s="15">
        <v>3</v>
      </c>
      <c r="F13" s="15">
        <v>36</v>
      </c>
      <c r="G13" s="16">
        <v>200</v>
      </c>
      <c r="H13" s="16">
        <v>2158</v>
      </c>
      <c r="I13" s="17">
        <f t="shared" si="0"/>
        <v>2358</v>
      </c>
      <c r="J13" s="17">
        <f t="shared" si="1"/>
        <v>7074</v>
      </c>
      <c r="IB13" s="1"/>
      <c r="IC13" s="1"/>
    </row>
    <row r="14" spans="1:237" s="5" customFormat="1" ht="30.75" customHeight="1">
      <c r="A14" s="11" t="s">
        <v>21</v>
      </c>
      <c r="B14" s="12" t="s">
        <v>22</v>
      </c>
      <c r="C14" s="20" t="s">
        <v>18</v>
      </c>
      <c r="D14" s="19">
        <v>1</v>
      </c>
      <c r="E14" s="15">
        <v>7</v>
      </c>
      <c r="F14" s="15">
        <v>7</v>
      </c>
      <c r="G14" s="16">
        <v>700</v>
      </c>
      <c r="H14" s="16">
        <v>1800</v>
      </c>
      <c r="I14" s="17">
        <f t="shared" si="0"/>
        <v>2500</v>
      </c>
      <c r="J14" s="17">
        <f t="shared" si="1"/>
        <v>17500</v>
      </c>
      <c r="IB14" s="1"/>
      <c r="IC14" s="1"/>
    </row>
    <row r="15" spans="1:237" s="5" customFormat="1" ht="42.75" customHeight="1">
      <c r="A15" s="11" t="s">
        <v>23</v>
      </c>
      <c r="B15" s="12" t="s">
        <v>24</v>
      </c>
      <c r="C15" s="20" t="s">
        <v>18</v>
      </c>
      <c r="D15" s="19">
        <v>2</v>
      </c>
      <c r="E15" s="15">
        <v>7</v>
      </c>
      <c r="F15" s="15">
        <v>14</v>
      </c>
      <c r="G15" s="16">
        <v>700</v>
      </c>
      <c r="H15" s="16">
        <v>4400</v>
      </c>
      <c r="I15" s="17">
        <f t="shared" si="0"/>
        <v>5100</v>
      </c>
      <c r="J15" s="17">
        <f t="shared" si="1"/>
        <v>35700</v>
      </c>
      <c r="IB15" s="1"/>
      <c r="IC15" s="1"/>
    </row>
    <row r="16" spans="1:237" s="5" customFormat="1" ht="30.75" customHeight="1">
      <c r="A16" s="11" t="s">
        <v>25</v>
      </c>
      <c r="B16" s="12" t="s">
        <v>26</v>
      </c>
      <c r="C16" s="20" t="s">
        <v>18</v>
      </c>
      <c r="D16" s="21" t="s">
        <v>19</v>
      </c>
      <c r="E16" s="15">
        <v>7</v>
      </c>
      <c r="F16" s="15">
        <v>14</v>
      </c>
      <c r="G16" s="16">
        <v>700</v>
      </c>
      <c r="H16" s="16">
        <v>8000</v>
      </c>
      <c r="I16" s="17">
        <f t="shared" si="0"/>
        <v>8700</v>
      </c>
      <c r="J16" s="17">
        <f t="shared" si="1"/>
        <v>60900</v>
      </c>
      <c r="IB16" s="1"/>
      <c r="IC16" s="1"/>
    </row>
    <row r="17" spans="1:237" s="5" customFormat="1" ht="54.75" customHeight="1">
      <c r="A17" s="11" t="s">
        <v>27</v>
      </c>
      <c r="B17" s="12" t="s">
        <v>28</v>
      </c>
      <c r="C17" s="20" t="s">
        <v>18</v>
      </c>
      <c r="D17" s="19">
        <v>1</v>
      </c>
      <c r="E17" s="15">
        <v>3</v>
      </c>
      <c r="F17" s="15">
        <v>3</v>
      </c>
      <c r="G17" s="16">
        <v>500</v>
      </c>
      <c r="H17" s="16">
        <v>6000</v>
      </c>
      <c r="I17" s="17">
        <f t="shared" si="0"/>
        <v>6500</v>
      </c>
      <c r="J17" s="17">
        <f t="shared" si="1"/>
        <v>19500</v>
      </c>
      <c r="IB17" s="1"/>
      <c r="IC17" s="1"/>
    </row>
    <row r="18" spans="1:237" s="5" customFormat="1" ht="42.75" customHeight="1">
      <c r="A18" s="11" t="s">
        <v>29</v>
      </c>
      <c r="B18" s="12" t="s">
        <v>30</v>
      </c>
      <c r="C18" s="20" t="s">
        <v>18</v>
      </c>
      <c r="D18" s="19">
        <v>2</v>
      </c>
      <c r="E18" s="15">
        <v>7</v>
      </c>
      <c r="F18" s="15">
        <v>14</v>
      </c>
      <c r="G18" s="16">
        <v>1000</v>
      </c>
      <c r="H18" s="16">
        <v>5600</v>
      </c>
      <c r="I18" s="17">
        <f t="shared" si="0"/>
        <v>6600</v>
      </c>
      <c r="J18" s="17">
        <f t="shared" si="1"/>
        <v>46200</v>
      </c>
      <c r="IB18" s="1"/>
      <c r="IC18" s="1"/>
    </row>
    <row r="19" spans="1:237" s="5" customFormat="1" ht="54.75" customHeight="1">
      <c r="A19" s="11" t="s">
        <v>31</v>
      </c>
      <c r="B19" s="12" t="s">
        <v>32</v>
      </c>
      <c r="C19" s="20" t="s">
        <v>18</v>
      </c>
      <c r="D19" s="21" t="s">
        <v>21</v>
      </c>
      <c r="E19" s="15">
        <v>3</v>
      </c>
      <c r="F19" s="15">
        <v>9</v>
      </c>
      <c r="G19" s="16">
        <v>480</v>
      </c>
      <c r="H19" s="16">
        <v>7500</v>
      </c>
      <c r="I19" s="17">
        <f t="shared" si="0"/>
        <v>7980</v>
      </c>
      <c r="J19" s="17">
        <f t="shared" si="1"/>
        <v>23940</v>
      </c>
      <c r="IB19" s="1"/>
      <c r="IC19" s="1"/>
    </row>
    <row r="20" spans="1:237" s="5" customFormat="1" ht="78.75" customHeight="1">
      <c r="A20" s="11" t="s">
        <v>33</v>
      </c>
      <c r="B20" s="12" t="s">
        <v>34</v>
      </c>
      <c r="C20" s="20" t="s">
        <v>35</v>
      </c>
      <c r="D20" s="19">
        <v>72</v>
      </c>
      <c r="E20" s="15">
        <v>3</v>
      </c>
      <c r="F20" s="15">
        <v>216</v>
      </c>
      <c r="G20" s="16">
        <v>700</v>
      </c>
      <c r="H20" s="16">
        <v>49700</v>
      </c>
      <c r="I20" s="17">
        <f t="shared" si="0"/>
        <v>50400</v>
      </c>
      <c r="J20" s="17">
        <f t="shared" si="1"/>
        <v>151200</v>
      </c>
      <c r="IB20" s="1"/>
      <c r="IC20" s="1"/>
    </row>
    <row r="21" spans="1:237" s="5" customFormat="1" ht="78.75" customHeight="1">
      <c r="A21" s="11" t="s">
        <v>36</v>
      </c>
      <c r="B21" s="12" t="s">
        <v>37</v>
      </c>
      <c r="C21" s="20" t="s">
        <v>18</v>
      </c>
      <c r="D21" s="19">
        <v>1</v>
      </c>
      <c r="E21" s="15">
        <v>4</v>
      </c>
      <c r="F21" s="15">
        <v>4</v>
      </c>
      <c r="G21" s="16">
        <v>800</v>
      </c>
      <c r="H21" s="16">
        <v>7000</v>
      </c>
      <c r="I21" s="17">
        <f t="shared" si="0"/>
        <v>7800</v>
      </c>
      <c r="J21" s="17">
        <f t="shared" si="1"/>
        <v>31200</v>
      </c>
      <c r="IB21" s="1"/>
      <c r="IC21" s="1"/>
    </row>
    <row r="22" spans="1:237" s="5" customFormat="1" ht="54.75" customHeight="1">
      <c r="A22" s="11" t="s">
        <v>38</v>
      </c>
      <c r="B22" s="12" t="s">
        <v>39</v>
      </c>
      <c r="C22" s="20" t="s">
        <v>18</v>
      </c>
      <c r="D22" s="19">
        <v>1</v>
      </c>
      <c r="E22" s="15">
        <v>3</v>
      </c>
      <c r="F22" s="15">
        <v>3</v>
      </c>
      <c r="G22" s="16">
        <v>880</v>
      </c>
      <c r="H22" s="16">
        <v>9000</v>
      </c>
      <c r="I22" s="17">
        <f t="shared" si="0"/>
        <v>9880</v>
      </c>
      <c r="J22" s="17">
        <f t="shared" si="1"/>
        <v>29640</v>
      </c>
      <c r="IB22" s="1"/>
      <c r="IC22" s="1"/>
    </row>
    <row r="23" spans="1:237" s="5" customFormat="1" ht="42.75" customHeight="1">
      <c r="A23" s="11" t="s">
        <v>40</v>
      </c>
      <c r="B23" s="12" t="s">
        <v>41</v>
      </c>
      <c r="C23" s="18" t="s">
        <v>18</v>
      </c>
      <c r="D23" s="21" t="s">
        <v>23</v>
      </c>
      <c r="E23" s="15">
        <v>3</v>
      </c>
      <c r="F23" s="15">
        <v>12</v>
      </c>
      <c r="G23" s="16">
        <v>500</v>
      </c>
      <c r="H23" s="16">
        <v>5500</v>
      </c>
      <c r="I23" s="17">
        <f t="shared" si="0"/>
        <v>6000</v>
      </c>
      <c r="J23" s="17">
        <f t="shared" si="1"/>
        <v>18000</v>
      </c>
      <c r="IB23" s="1"/>
      <c r="IC23" s="1"/>
    </row>
    <row r="24" spans="1:237" s="5" customFormat="1" ht="151.5" customHeight="1">
      <c r="A24" s="11" t="s">
        <v>42</v>
      </c>
      <c r="B24" s="12" t="s">
        <v>43</v>
      </c>
      <c r="C24" s="18" t="s">
        <v>18</v>
      </c>
      <c r="D24" s="22">
        <v>1</v>
      </c>
      <c r="E24" s="15">
        <v>3</v>
      </c>
      <c r="F24" s="15">
        <v>3</v>
      </c>
      <c r="G24" s="16">
        <v>500</v>
      </c>
      <c r="H24" s="16">
        <v>11000</v>
      </c>
      <c r="I24" s="17">
        <f t="shared" si="0"/>
        <v>11500</v>
      </c>
      <c r="J24" s="17">
        <f t="shared" si="1"/>
        <v>34500</v>
      </c>
      <c r="IB24" s="1"/>
      <c r="IC24" s="1"/>
    </row>
    <row r="25" spans="1:237" s="5" customFormat="1" ht="127.5" customHeight="1">
      <c r="A25" s="11" t="s">
        <v>44</v>
      </c>
      <c r="B25" s="12" t="s">
        <v>45</v>
      </c>
      <c r="C25" s="18" t="s">
        <v>18</v>
      </c>
      <c r="D25" s="22">
        <v>2</v>
      </c>
      <c r="E25" s="15">
        <v>7</v>
      </c>
      <c r="F25" s="15">
        <v>14</v>
      </c>
      <c r="G25" s="16">
        <v>1000</v>
      </c>
      <c r="H25" s="16">
        <v>6400</v>
      </c>
      <c r="I25" s="17">
        <f t="shared" si="0"/>
        <v>7400</v>
      </c>
      <c r="J25" s="17">
        <f t="shared" si="1"/>
        <v>51800</v>
      </c>
      <c r="IB25" s="1"/>
      <c r="IC25" s="1"/>
    </row>
    <row r="26" spans="1:237" s="5" customFormat="1" ht="66.75" customHeight="1">
      <c r="A26" s="11" t="s">
        <v>46</v>
      </c>
      <c r="B26" s="12" t="s">
        <v>47</v>
      </c>
      <c r="C26" s="20" t="s">
        <v>18</v>
      </c>
      <c r="D26" s="22">
        <v>1</v>
      </c>
      <c r="E26" s="15">
        <v>105</v>
      </c>
      <c r="F26" s="15">
        <v>105</v>
      </c>
      <c r="G26" s="16">
        <v>300</v>
      </c>
      <c r="H26" s="16">
        <v>800</v>
      </c>
      <c r="I26" s="17">
        <f t="shared" si="0"/>
        <v>1100</v>
      </c>
      <c r="J26" s="17">
        <f t="shared" si="1"/>
        <v>115500</v>
      </c>
      <c r="IB26" s="1"/>
      <c r="IC26" s="1"/>
    </row>
    <row r="27" spans="1:237" s="5" customFormat="1" ht="30.75" customHeight="1">
      <c r="A27" s="11" t="s">
        <v>48</v>
      </c>
      <c r="B27" s="12" t="s">
        <v>49</v>
      </c>
      <c r="C27" s="20" t="s">
        <v>50</v>
      </c>
      <c r="D27" s="22">
        <v>150</v>
      </c>
      <c r="E27" s="15">
        <v>7</v>
      </c>
      <c r="F27" s="15">
        <v>1050</v>
      </c>
      <c r="G27" s="16">
        <v>1200</v>
      </c>
      <c r="H27" s="16">
        <v>8400</v>
      </c>
      <c r="I27" s="17">
        <f t="shared" si="0"/>
        <v>9600</v>
      </c>
      <c r="J27" s="17">
        <f t="shared" si="1"/>
        <v>67200</v>
      </c>
      <c r="IB27" s="1"/>
      <c r="IC27" s="1"/>
    </row>
    <row r="28" spans="1:10" s="25" customFormat="1" ht="24.75" customHeight="1">
      <c r="A28" s="23" t="s">
        <v>51</v>
      </c>
      <c r="B28" s="23"/>
      <c r="C28" s="23"/>
      <c r="D28" s="23"/>
      <c r="E28" s="23"/>
      <c r="F28" s="23"/>
      <c r="G28" s="23"/>
      <c r="H28" s="23"/>
      <c r="I28" s="24">
        <f>SUM(I12:I27)</f>
        <v>144578</v>
      </c>
      <c r="J28" s="24">
        <f>SUM(J12:J27)</f>
        <v>713334</v>
      </c>
    </row>
    <row r="29" spans="1:10" s="25" customFormat="1" ht="24.75" customHeight="1">
      <c r="A29" s="26"/>
      <c r="B29" s="26"/>
      <c r="C29" s="26"/>
      <c r="D29" s="26"/>
      <c r="E29" s="26"/>
      <c r="F29" s="26"/>
      <c r="G29" s="26"/>
      <c r="H29" s="26"/>
      <c r="I29" s="27"/>
      <c r="J29" s="27"/>
    </row>
    <row r="30" spans="1:6" s="1" customFormat="1" ht="15.75">
      <c r="A30" s="28" t="s">
        <v>52</v>
      </c>
      <c r="B30" s="28"/>
      <c r="C30" s="28"/>
      <c r="D30" s="28"/>
      <c r="E30" s="28"/>
      <c r="F30" s="28"/>
    </row>
    <row r="31" spans="1:6" s="1" customFormat="1" ht="15.75">
      <c r="A31" s="28"/>
      <c r="B31" s="28"/>
      <c r="C31" s="28" t="s">
        <v>53</v>
      </c>
      <c r="D31" s="28"/>
      <c r="E31" s="28" t="s">
        <v>54</v>
      </c>
      <c r="F31" s="28"/>
    </row>
    <row r="32" spans="1:6" s="1" customFormat="1" ht="15.75">
      <c r="A32" s="29" t="s">
        <v>55</v>
      </c>
      <c r="B32" s="29"/>
      <c r="C32" s="29">
        <v>1</v>
      </c>
      <c r="D32" s="29"/>
      <c r="E32" s="30" t="s">
        <v>56</v>
      </c>
      <c r="F32" s="30"/>
    </row>
    <row r="33" spans="1:6" s="1" customFormat="1" ht="15.75">
      <c r="A33" s="29" t="s">
        <v>57</v>
      </c>
      <c r="B33" s="29"/>
      <c r="C33" s="29">
        <v>5</v>
      </c>
      <c r="D33" s="29"/>
      <c r="E33" s="30" t="s">
        <v>56</v>
      </c>
      <c r="F33" s="30"/>
    </row>
    <row r="34" spans="1:6" s="1" customFormat="1" ht="15.75">
      <c r="A34" s="29" t="s">
        <v>58</v>
      </c>
      <c r="B34" s="29"/>
      <c r="C34" s="29">
        <v>16</v>
      </c>
      <c r="D34" s="29"/>
      <c r="E34" s="30" t="s">
        <v>59</v>
      </c>
      <c r="F34" s="30"/>
    </row>
    <row r="35" spans="1:6" s="1" customFormat="1" ht="15.75">
      <c r="A35" s="29" t="s">
        <v>60</v>
      </c>
      <c r="B35" s="29"/>
      <c r="C35" s="29">
        <v>16</v>
      </c>
      <c r="D35" s="29"/>
      <c r="E35" s="30" t="s">
        <v>61</v>
      </c>
      <c r="F35" s="30"/>
    </row>
    <row r="36" spans="1:6" s="1" customFormat="1" ht="15.75">
      <c r="A36" s="29" t="s">
        <v>62</v>
      </c>
      <c r="B36" s="29"/>
      <c r="C36" s="29">
        <v>3</v>
      </c>
      <c r="D36" s="29"/>
      <c r="E36" s="30" t="s">
        <v>63</v>
      </c>
      <c r="F36" s="30"/>
    </row>
    <row r="37" spans="1:6" s="1" customFormat="1" ht="15.75">
      <c r="A37" s="29" t="s">
        <v>64</v>
      </c>
      <c r="B37" s="29"/>
      <c r="C37" s="29">
        <v>16</v>
      </c>
      <c r="D37" s="29"/>
      <c r="E37" s="30" t="s">
        <v>65</v>
      </c>
      <c r="F37" s="30"/>
    </row>
    <row r="38" spans="1:6" s="1" customFormat="1" ht="15.75">
      <c r="A38" s="29" t="s">
        <v>66</v>
      </c>
      <c r="B38" s="29"/>
      <c r="C38" s="29">
        <v>5</v>
      </c>
      <c r="D38" s="29"/>
      <c r="E38" s="30" t="s">
        <v>65</v>
      </c>
      <c r="F38" s="30"/>
    </row>
    <row r="39" spans="1:6" s="1" customFormat="1" ht="15.75">
      <c r="A39" s="29" t="s">
        <v>67</v>
      </c>
      <c r="B39" s="29"/>
      <c r="C39" s="29">
        <v>1</v>
      </c>
      <c r="D39" s="29"/>
      <c r="E39" s="30" t="s">
        <v>68</v>
      </c>
      <c r="F39" s="30"/>
    </row>
    <row r="40" spans="1:6" s="1" customFormat="1" ht="15.75">
      <c r="A40" s="29" t="s">
        <v>69</v>
      </c>
      <c r="B40" s="29"/>
      <c r="C40" s="29">
        <v>5</v>
      </c>
      <c r="D40" s="29"/>
      <c r="E40" s="30" t="s">
        <v>68</v>
      </c>
      <c r="F40" s="30"/>
    </row>
    <row r="41" spans="1:6" s="1" customFormat="1" ht="15.75">
      <c r="A41" s="29" t="s">
        <v>70</v>
      </c>
      <c r="B41" s="29"/>
      <c r="C41" s="29">
        <v>5</v>
      </c>
      <c r="D41" s="29"/>
      <c r="E41" s="30" t="s">
        <v>68</v>
      </c>
      <c r="F41" s="30"/>
    </row>
    <row r="42" spans="1:6" s="1" customFormat="1" ht="15.75">
      <c r="A42" s="29" t="s">
        <v>71</v>
      </c>
      <c r="B42" s="29"/>
      <c r="C42" s="29">
        <v>32</v>
      </c>
      <c r="D42" s="29"/>
      <c r="E42" s="30" t="s">
        <v>72</v>
      </c>
      <c r="F42" s="30"/>
    </row>
    <row r="43" spans="1:6" s="1" customFormat="1" ht="15.75">
      <c r="A43" s="31" t="s">
        <v>73</v>
      </c>
      <c r="B43" s="31"/>
      <c r="C43" s="28">
        <v>105</v>
      </c>
      <c r="D43" s="28"/>
      <c r="E43" s="29"/>
      <c r="F43" s="29"/>
    </row>
    <row r="44" s="1" customFormat="1" ht="13.5">
      <c r="B44" s="2"/>
    </row>
    <row r="45" spans="1:8" s="1" customFormat="1" ht="21" customHeight="1">
      <c r="A45" s="32" t="s">
        <v>74</v>
      </c>
      <c r="B45" s="32"/>
      <c r="C45" s="32"/>
      <c r="D45" s="33" t="s">
        <v>5</v>
      </c>
      <c r="E45" s="33"/>
      <c r="F45" s="33"/>
      <c r="G45" s="33"/>
      <c r="H45" s="33"/>
    </row>
    <row r="46" spans="1:8" s="1" customFormat="1" ht="32.25" customHeight="1">
      <c r="A46" s="34" t="s">
        <v>10</v>
      </c>
      <c r="B46" s="34" t="s">
        <v>11</v>
      </c>
      <c r="C46" s="34" t="s">
        <v>12</v>
      </c>
      <c r="D46" s="34" t="s">
        <v>13</v>
      </c>
      <c r="E46" s="34" t="s">
        <v>75</v>
      </c>
      <c r="F46" s="34" t="s">
        <v>76</v>
      </c>
      <c r="G46" s="34" t="s">
        <v>77</v>
      </c>
      <c r="H46" s="34" t="s">
        <v>78</v>
      </c>
    </row>
    <row r="47" spans="1:9" s="1" customFormat="1" ht="21" customHeight="1">
      <c r="A47" s="13" t="s">
        <v>79</v>
      </c>
      <c r="B47" s="35" t="s">
        <v>80</v>
      </c>
      <c r="C47" s="13" t="s">
        <v>18</v>
      </c>
      <c r="D47" s="14">
        <v>2</v>
      </c>
      <c r="E47" s="14"/>
      <c r="F47" s="14">
        <v>3</v>
      </c>
      <c r="G47" s="14"/>
      <c r="H47" s="36">
        <f aca="true" t="shared" si="2" ref="H47:H62">G47+F47+E47</f>
        <v>3</v>
      </c>
      <c r="I47" s="1" t="s">
        <v>81</v>
      </c>
    </row>
    <row r="48" spans="1:8" s="1" customFormat="1" ht="21" customHeight="1">
      <c r="A48" s="13" t="s">
        <v>82</v>
      </c>
      <c r="B48" s="37" t="s">
        <v>83</v>
      </c>
      <c r="C48" s="18" t="s">
        <v>18</v>
      </c>
      <c r="D48" s="19">
        <v>12</v>
      </c>
      <c r="E48" s="19"/>
      <c r="F48" s="19">
        <v>3</v>
      </c>
      <c r="G48" s="19"/>
      <c r="H48" s="36">
        <f t="shared" si="2"/>
        <v>3</v>
      </c>
    </row>
    <row r="49" spans="1:8" s="1" customFormat="1" ht="21" customHeight="1">
      <c r="A49" s="13" t="s">
        <v>84</v>
      </c>
      <c r="B49" s="37" t="s">
        <v>85</v>
      </c>
      <c r="C49" s="20" t="s">
        <v>18</v>
      </c>
      <c r="D49" s="19">
        <v>1</v>
      </c>
      <c r="E49" s="19">
        <v>4</v>
      </c>
      <c r="F49" s="19">
        <v>3</v>
      </c>
      <c r="G49" s="19"/>
      <c r="H49" s="36">
        <f t="shared" si="2"/>
        <v>7</v>
      </c>
    </row>
    <row r="50" spans="1:8" s="1" customFormat="1" ht="21" customHeight="1">
      <c r="A50" s="13" t="s">
        <v>86</v>
      </c>
      <c r="B50" s="37" t="s">
        <v>87</v>
      </c>
      <c r="C50" s="20" t="s">
        <v>18</v>
      </c>
      <c r="D50" s="19">
        <v>2</v>
      </c>
      <c r="E50" s="19">
        <v>4</v>
      </c>
      <c r="F50" s="19">
        <v>3</v>
      </c>
      <c r="G50" s="19"/>
      <c r="H50" s="36">
        <f t="shared" si="2"/>
        <v>7</v>
      </c>
    </row>
    <row r="51" spans="1:8" s="1" customFormat="1" ht="21" customHeight="1">
      <c r="A51" s="13" t="s">
        <v>88</v>
      </c>
      <c r="B51" s="37" t="s">
        <v>89</v>
      </c>
      <c r="C51" s="20" t="s">
        <v>18</v>
      </c>
      <c r="D51" s="21" t="s">
        <v>19</v>
      </c>
      <c r="E51" s="21" t="s">
        <v>23</v>
      </c>
      <c r="F51" s="21" t="s">
        <v>21</v>
      </c>
      <c r="G51" s="21"/>
      <c r="H51" s="36">
        <f t="shared" si="2"/>
        <v>7</v>
      </c>
    </row>
    <row r="52" spans="1:8" s="1" customFormat="1" ht="21" customHeight="1">
      <c r="A52" s="13" t="s">
        <v>90</v>
      </c>
      <c r="B52" s="38" t="s">
        <v>91</v>
      </c>
      <c r="C52" s="20" t="s">
        <v>18</v>
      </c>
      <c r="D52" s="19">
        <v>1</v>
      </c>
      <c r="E52" s="19"/>
      <c r="F52" s="19">
        <v>3</v>
      </c>
      <c r="G52" s="19"/>
      <c r="H52" s="36">
        <f t="shared" si="2"/>
        <v>3</v>
      </c>
    </row>
    <row r="53" spans="1:8" s="1" customFormat="1" ht="21" customHeight="1">
      <c r="A53" s="13" t="s">
        <v>92</v>
      </c>
      <c r="B53" s="39" t="s">
        <v>93</v>
      </c>
      <c r="C53" s="20" t="s">
        <v>18</v>
      </c>
      <c r="D53" s="19">
        <v>2</v>
      </c>
      <c r="E53" s="19">
        <v>4</v>
      </c>
      <c r="F53" s="19">
        <v>3</v>
      </c>
      <c r="G53" s="19"/>
      <c r="H53" s="36">
        <f t="shared" si="2"/>
        <v>7</v>
      </c>
    </row>
    <row r="54" spans="1:8" s="1" customFormat="1" ht="21" customHeight="1">
      <c r="A54" s="13" t="s">
        <v>94</v>
      </c>
      <c r="B54" s="37" t="s">
        <v>95</v>
      </c>
      <c r="C54" s="20" t="s">
        <v>18</v>
      </c>
      <c r="D54" s="21" t="s">
        <v>21</v>
      </c>
      <c r="E54" s="21"/>
      <c r="F54" s="21" t="s">
        <v>21</v>
      </c>
      <c r="G54" s="21"/>
      <c r="H54" s="36">
        <f t="shared" si="2"/>
        <v>3</v>
      </c>
    </row>
    <row r="55" spans="1:8" s="1" customFormat="1" ht="21" customHeight="1">
      <c r="A55" s="13" t="s">
        <v>96</v>
      </c>
      <c r="B55" s="37" t="s">
        <v>97</v>
      </c>
      <c r="C55" s="20" t="s">
        <v>35</v>
      </c>
      <c r="D55" s="19">
        <v>72</v>
      </c>
      <c r="E55" s="19"/>
      <c r="F55" s="19">
        <v>3</v>
      </c>
      <c r="G55" s="19"/>
      <c r="H55" s="36">
        <f t="shared" si="2"/>
        <v>3</v>
      </c>
    </row>
    <row r="56" spans="1:8" s="1" customFormat="1" ht="21" customHeight="1">
      <c r="A56" s="14">
        <v>10</v>
      </c>
      <c r="B56" s="37" t="s">
        <v>98</v>
      </c>
      <c r="C56" s="20" t="s">
        <v>18</v>
      </c>
      <c r="D56" s="19">
        <v>1</v>
      </c>
      <c r="E56" s="19">
        <v>4</v>
      </c>
      <c r="F56" s="19"/>
      <c r="G56" s="19"/>
      <c r="H56" s="36">
        <f t="shared" si="2"/>
        <v>4</v>
      </c>
    </row>
    <row r="57" spans="1:8" s="1" customFormat="1" ht="21" customHeight="1">
      <c r="A57" s="14">
        <v>11</v>
      </c>
      <c r="B57" s="37" t="s">
        <v>99</v>
      </c>
      <c r="C57" s="20" t="s">
        <v>18</v>
      </c>
      <c r="D57" s="19">
        <v>1</v>
      </c>
      <c r="E57" s="19"/>
      <c r="F57" s="19">
        <v>3</v>
      </c>
      <c r="G57" s="19"/>
      <c r="H57" s="36">
        <f t="shared" si="2"/>
        <v>3</v>
      </c>
    </row>
    <row r="58" spans="1:8" s="1" customFormat="1" ht="21" customHeight="1">
      <c r="A58" s="14">
        <v>12</v>
      </c>
      <c r="B58" s="37" t="s">
        <v>100</v>
      </c>
      <c r="C58" s="18" t="s">
        <v>18</v>
      </c>
      <c r="D58" s="21" t="s">
        <v>16</v>
      </c>
      <c r="E58" s="21"/>
      <c r="F58" s="21" t="s">
        <v>21</v>
      </c>
      <c r="G58" s="21"/>
      <c r="H58" s="36">
        <f t="shared" si="2"/>
        <v>3</v>
      </c>
    </row>
    <row r="59" spans="1:8" s="1" customFormat="1" ht="21" customHeight="1">
      <c r="A59" s="14">
        <v>13</v>
      </c>
      <c r="B59" s="40" t="s">
        <v>101</v>
      </c>
      <c r="C59" s="18" t="s">
        <v>18</v>
      </c>
      <c r="D59" s="22">
        <v>1</v>
      </c>
      <c r="E59" s="19"/>
      <c r="F59" s="19">
        <v>3</v>
      </c>
      <c r="G59" s="19"/>
      <c r="H59" s="36">
        <f t="shared" si="2"/>
        <v>3</v>
      </c>
    </row>
    <row r="60" spans="1:8" s="1" customFormat="1" ht="21" customHeight="1">
      <c r="A60" s="14">
        <v>14</v>
      </c>
      <c r="B60" s="37" t="s">
        <v>102</v>
      </c>
      <c r="C60" s="18" t="s">
        <v>18</v>
      </c>
      <c r="D60" s="22">
        <v>2</v>
      </c>
      <c r="E60" s="19">
        <v>4</v>
      </c>
      <c r="F60" s="19">
        <v>3</v>
      </c>
      <c r="G60" s="19"/>
      <c r="H60" s="36">
        <f t="shared" si="2"/>
        <v>7</v>
      </c>
    </row>
    <row r="61" spans="1:8" s="1" customFormat="1" ht="21" customHeight="1">
      <c r="A61" s="14">
        <v>15</v>
      </c>
      <c r="B61" s="37" t="s">
        <v>103</v>
      </c>
      <c r="C61" s="20" t="s">
        <v>18</v>
      </c>
      <c r="D61" s="22">
        <v>1</v>
      </c>
      <c r="E61" s="19"/>
      <c r="F61" s="19"/>
      <c r="G61" s="19">
        <v>105</v>
      </c>
      <c r="H61" s="36">
        <f t="shared" si="2"/>
        <v>105</v>
      </c>
    </row>
    <row r="62" spans="1:8" s="1" customFormat="1" ht="21" customHeight="1">
      <c r="A62" s="14">
        <v>16</v>
      </c>
      <c r="B62" s="40" t="s">
        <v>104</v>
      </c>
      <c r="C62" s="20" t="s">
        <v>50</v>
      </c>
      <c r="D62" s="22">
        <v>150</v>
      </c>
      <c r="E62" s="19">
        <v>4</v>
      </c>
      <c r="F62" s="19">
        <v>3</v>
      </c>
      <c r="G62" s="19"/>
      <c r="H62" s="36">
        <f t="shared" si="2"/>
        <v>7</v>
      </c>
    </row>
    <row r="63" s="1" customFormat="1" ht="13.5">
      <c r="B63" s="2"/>
    </row>
    <row r="64" s="1" customFormat="1" ht="13.5">
      <c r="B64" s="2"/>
    </row>
    <row r="65" s="1" customFormat="1" ht="13.5">
      <c r="B65" s="2"/>
    </row>
    <row r="66" s="1" customFormat="1" ht="13.5">
      <c r="B66" s="2"/>
    </row>
    <row r="67" s="1" customFormat="1" ht="13.5">
      <c r="B67" s="2"/>
    </row>
    <row r="68" s="1" customFormat="1" ht="13.5">
      <c r="B68" s="2"/>
    </row>
    <row r="69" s="1" customFormat="1" ht="13.5">
      <c r="B69" s="2"/>
    </row>
    <row r="70" s="1" customFormat="1" ht="13.5">
      <c r="B70" s="2"/>
    </row>
    <row r="71" s="1" customFormat="1" ht="13.5">
      <c r="B71" s="2"/>
    </row>
    <row r="72" s="1" customFormat="1" ht="13.5">
      <c r="B72" s="2"/>
    </row>
    <row r="73" s="1" customFormat="1" ht="13.5">
      <c r="B73" s="2"/>
    </row>
    <row r="74" s="1" customFormat="1" ht="13.5">
      <c r="B74" s="2"/>
    </row>
    <row r="75" s="1" customFormat="1" ht="13.5">
      <c r="B75" s="2"/>
    </row>
    <row r="76" s="1" customFormat="1" ht="13.5">
      <c r="B76" s="2"/>
    </row>
    <row r="77" s="1" customFormat="1" ht="13.5">
      <c r="B77" s="2"/>
    </row>
    <row r="78" s="1" customFormat="1" ht="13.5">
      <c r="B78" s="2"/>
    </row>
  </sheetData>
  <sheetProtection selectLockedCells="1" selectUnlockedCells="1"/>
  <mergeCells count="50">
    <mergeCell ref="A9:I9"/>
    <mergeCell ref="A10:C10"/>
    <mergeCell ref="D10:E10"/>
    <mergeCell ref="G10:G11"/>
    <mergeCell ref="H10:H11"/>
    <mergeCell ref="I10:I11"/>
    <mergeCell ref="J10:J11"/>
    <mergeCell ref="A28:H28"/>
    <mergeCell ref="A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 ref="A42:B42"/>
    <mergeCell ref="C42:D42"/>
    <mergeCell ref="E42:F42"/>
    <mergeCell ref="A43:B43"/>
    <mergeCell ref="C43:D43"/>
    <mergeCell ref="E43:F43"/>
    <mergeCell ref="A45:C45"/>
    <mergeCell ref="D45:H45"/>
  </mergeCells>
  <conditionalFormatting sqref="G28:J29 G12:G27">
    <cfRule type="cellIs" priority="1" dxfId="0" operator="lessThan" stopIfTrue="1">
      <formula>0</formula>
    </cfRule>
  </conditionalFormatting>
  <conditionalFormatting sqref="H12:H27">
    <cfRule type="cellIs" priority="2" dxfId="0" operator="lessThan" stopIfTrue="1">
      <formula>0</formula>
    </cfRule>
  </conditionalFormatting>
  <printOptions/>
  <pageMargins left="0.6166666666666667" right="0.14375000000000002" top="0.5701388888888889" bottom="0.17847222222222223" header="0.5118110236220472" footer="0.5118110236220472"/>
  <pageSetup horizontalDpi="300" verticalDpi="300" orientation="landscape" pageOrder="overThenDown" paperSize="9" scale="5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2023-10-10T18:53:49Z</cp:lastPrinted>
  <dcterms:modified xsi:type="dcterms:W3CDTF">2023-10-10T19:13:45Z</dcterms:modified>
  <cp:category/>
  <cp:version/>
  <cp:contentType/>
  <cp:contentStatus/>
  <cp:revision>58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